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Y:\2020 Pricing\June 1 2020\CathyH Pricing Files\State Pricing\"/>
    </mc:Choice>
  </mc:AlternateContent>
  <xr:revisionPtr revIDLastSave="0" documentId="13_ncr:1_{07716C44-7801-4D5F-AFBE-E66FC293FFFC}" xr6:coauthVersionLast="44" xr6:coauthVersionMax="44" xr10:uidLastSave="{00000000-0000-0000-0000-000000000000}"/>
  <bookViews>
    <workbookView xWindow="690" yWindow="1545" windowWidth="28800" windowHeight="17235" xr2:uid="{63033150-4712-48E7-844D-62BEA41B0A4B}"/>
  </bookViews>
  <sheets>
    <sheet name="MS EPL3760 Projectors" sheetId="1" r:id="rId1"/>
  </sheets>
  <externalReferences>
    <externalReference r:id="rId2"/>
  </externalReferences>
  <definedNames>
    <definedName name="CDN_ESP_GM">15%</definedName>
    <definedName name="_xlnm.Print_Area" localSheetId="0">'MS EPL3760 Projectors'!$A$1:$E$140</definedName>
    <definedName name="_xlnm.Print_Titles" localSheetId="0">'MS EPL3760 Projectors'!$1:$5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0" i="1" l="1"/>
  <c r="E140" i="1" s="1"/>
  <c r="C140" i="1"/>
  <c r="D139" i="1"/>
  <c r="E139" i="1" s="1"/>
  <c r="C139" i="1"/>
  <c r="D138" i="1"/>
  <c r="E138" i="1" s="1"/>
  <c r="C138" i="1"/>
  <c r="D137" i="1"/>
  <c r="E137" i="1" s="1"/>
  <c r="C137" i="1"/>
  <c r="D136" i="1"/>
  <c r="E136" i="1" s="1"/>
  <c r="C136" i="1"/>
  <c r="D135" i="1"/>
  <c r="E135" i="1" s="1"/>
  <c r="C135" i="1"/>
  <c r="D134" i="1"/>
  <c r="E134" i="1" s="1"/>
  <c r="C134" i="1"/>
  <c r="D133" i="1"/>
  <c r="E133" i="1" s="1"/>
  <c r="C133" i="1"/>
  <c r="D132" i="1"/>
  <c r="E132" i="1" s="1"/>
  <c r="C132" i="1"/>
  <c r="D131" i="1"/>
  <c r="E131" i="1" s="1"/>
  <c r="C131" i="1"/>
  <c r="D130" i="1"/>
  <c r="E130" i="1" s="1"/>
  <c r="C130" i="1"/>
  <c r="D129" i="1"/>
  <c r="E129" i="1" s="1"/>
  <c r="C129" i="1"/>
  <c r="D128" i="1"/>
  <c r="E128" i="1" s="1"/>
  <c r="C128" i="1"/>
  <c r="D127" i="1"/>
  <c r="E127" i="1" s="1"/>
  <c r="C127" i="1"/>
  <c r="D126" i="1"/>
  <c r="E126" i="1" s="1"/>
  <c r="C126" i="1"/>
  <c r="D125" i="1"/>
  <c r="E125" i="1" s="1"/>
  <c r="C125" i="1"/>
  <c r="D124" i="1"/>
  <c r="E124" i="1" s="1"/>
  <c r="C124" i="1"/>
  <c r="D123" i="1"/>
  <c r="E123" i="1" s="1"/>
  <c r="C123" i="1"/>
  <c r="D122" i="1"/>
  <c r="E122" i="1" s="1"/>
  <c r="C122" i="1"/>
  <c r="D121" i="1"/>
  <c r="E121" i="1" s="1"/>
  <c r="C121" i="1"/>
  <c r="D120" i="1"/>
  <c r="E120" i="1" s="1"/>
  <c r="C120" i="1"/>
  <c r="D119" i="1"/>
  <c r="E119" i="1" s="1"/>
  <c r="C119" i="1"/>
  <c r="D118" i="1"/>
  <c r="E118" i="1" s="1"/>
  <c r="C118" i="1"/>
  <c r="D117" i="1"/>
  <c r="E117" i="1" s="1"/>
  <c r="C117" i="1"/>
  <c r="D116" i="1"/>
  <c r="E116" i="1" s="1"/>
  <c r="C116" i="1"/>
  <c r="D115" i="1"/>
  <c r="E115" i="1" s="1"/>
  <c r="C115" i="1"/>
  <c r="D114" i="1"/>
  <c r="E114" i="1" s="1"/>
  <c r="C114" i="1"/>
  <c r="D113" i="1"/>
  <c r="E113" i="1" s="1"/>
  <c r="C113" i="1"/>
  <c r="D112" i="1"/>
  <c r="E112" i="1" s="1"/>
  <c r="C112" i="1"/>
  <c r="D111" i="1"/>
  <c r="E111" i="1" s="1"/>
  <c r="C111" i="1"/>
  <c r="D110" i="1"/>
  <c r="E110" i="1" s="1"/>
  <c r="C110" i="1"/>
  <c r="D109" i="1"/>
  <c r="E109" i="1" s="1"/>
  <c r="C109" i="1"/>
  <c r="D108" i="1"/>
  <c r="E108" i="1" s="1"/>
  <c r="C108" i="1"/>
  <c r="D107" i="1"/>
  <c r="E107" i="1" s="1"/>
  <c r="C107" i="1"/>
  <c r="D106" i="1"/>
  <c r="E106" i="1" s="1"/>
  <c r="C106" i="1"/>
  <c r="D105" i="1"/>
  <c r="E105" i="1" s="1"/>
  <c r="C105" i="1"/>
  <c r="D104" i="1"/>
  <c r="E104" i="1" s="1"/>
  <c r="C104" i="1"/>
  <c r="D103" i="1"/>
  <c r="E103" i="1" s="1"/>
  <c r="C103" i="1"/>
  <c r="D102" i="1"/>
  <c r="E102" i="1" s="1"/>
  <c r="C102" i="1"/>
  <c r="D101" i="1"/>
  <c r="E101" i="1" s="1"/>
  <c r="C101" i="1"/>
  <c r="D100" i="1"/>
  <c r="E100" i="1" s="1"/>
  <c r="C100" i="1"/>
  <c r="D99" i="1"/>
  <c r="E99" i="1" s="1"/>
  <c r="C99" i="1"/>
  <c r="D98" i="1"/>
  <c r="E98" i="1" s="1"/>
  <c r="C98" i="1"/>
  <c r="D97" i="1"/>
  <c r="E97" i="1" s="1"/>
  <c r="C97" i="1"/>
  <c r="D96" i="1"/>
  <c r="E96" i="1" s="1"/>
  <c r="C96" i="1"/>
  <c r="D95" i="1"/>
  <c r="E95" i="1" s="1"/>
  <c r="C95" i="1"/>
  <c r="D94" i="1"/>
  <c r="E94" i="1" s="1"/>
  <c r="C94" i="1"/>
  <c r="D93" i="1"/>
  <c r="E93" i="1" s="1"/>
  <c r="C93" i="1"/>
  <c r="E92" i="1"/>
  <c r="D92" i="1"/>
  <c r="C92" i="1"/>
  <c r="D91" i="1"/>
  <c r="E91" i="1" s="1"/>
  <c r="C91" i="1"/>
  <c r="D90" i="1"/>
  <c r="E90" i="1" s="1"/>
  <c r="C90" i="1"/>
  <c r="D89" i="1"/>
  <c r="E89" i="1" s="1"/>
  <c r="C89" i="1"/>
  <c r="D88" i="1"/>
  <c r="E88" i="1" s="1"/>
  <c r="C88" i="1"/>
  <c r="D87" i="1"/>
  <c r="E87" i="1" s="1"/>
  <c r="C87" i="1"/>
  <c r="D86" i="1"/>
  <c r="E86" i="1" s="1"/>
  <c r="C86" i="1"/>
  <c r="D85" i="1"/>
  <c r="E85" i="1" s="1"/>
  <c r="C85" i="1"/>
  <c r="D84" i="1"/>
  <c r="E84" i="1" s="1"/>
  <c r="C84" i="1"/>
  <c r="D83" i="1"/>
  <c r="E83" i="1" s="1"/>
  <c r="C83" i="1"/>
  <c r="D82" i="1"/>
  <c r="E82" i="1" s="1"/>
  <c r="C82" i="1"/>
  <c r="D81" i="1"/>
  <c r="E81" i="1" s="1"/>
  <c r="C81" i="1"/>
  <c r="D80" i="1"/>
  <c r="E80" i="1" s="1"/>
  <c r="C80" i="1"/>
  <c r="D79" i="1"/>
  <c r="E79" i="1" s="1"/>
  <c r="C79" i="1"/>
  <c r="D78" i="1"/>
  <c r="E78" i="1" s="1"/>
  <c r="C78" i="1"/>
  <c r="D77" i="1"/>
  <c r="E77" i="1" s="1"/>
  <c r="C77" i="1"/>
  <c r="D76" i="1"/>
  <c r="E76" i="1" s="1"/>
  <c r="C76" i="1"/>
  <c r="D75" i="1"/>
  <c r="E75" i="1" s="1"/>
  <c r="C75" i="1"/>
  <c r="D74" i="1"/>
  <c r="E74" i="1" s="1"/>
  <c r="C74" i="1"/>
  <c r="D73" i="1"/>
  <c r="E73" i="1" s="1"/>
  <c r="C73" i="1"/>
  <c r="D72" i="1"/>
  <c r="E72" i="1" s="1"/>
  <c r="C72" i="1"/>
  <c r="D71" i="1"/>
  <c r="E71" i="1" s="1"/>
  <c r="C71" i="1"/>
  <c r="D70" i="1"/>
  <c r="E70" i="1" s="1"/>
  <c r="C70" i="1"/>
  <c r="D69" i="1"/>
  <c r="E69" i="1" s="1"/>
  <c r="C69" i="1"/>
  <c r="D68" i="1"/>
  <c r="E68" i="1" s="1"/>
  <c r="C68" i="1"/>
  <c r="D67" i="1"/>
  <c r="E67" i="1" s="1"/>
  <c r="C67" i="1"/>
  <c r="D66" i="1"/>
  <c r="E66" i="1" s="1"/>
  <c r="C66" i="1"/>
  <c r="D65" i="1"/>
  <c r="E65" i="1" s="1"/>
  <c r="C65" i="1"/>
  <c r="D64" i="1"/>
  <c r="E64" i="1" s="1"/>
  <c r="C64" i="1"/>
  <c r="D63" i="1"/>
  <c r="E63" i="1" s="1"/>
  <c r="C63" i="1"/>
  <c r="D62" i="1"/>
  <c r="E62" i="1" s="1"/>
  <c r="C62" i="1"/>
  <c r="D61" i="1"/>
  <c r="C61" i="1"/>
  <c r="D60" i="1"/>
  <c r="E60" i="1" s="1"/>
  <c r="C60" i="1"/>
  <c r="D59" i="1"/>
  <c r="E59" i="1" s="1"/>
  <c r="C59" i="1"/>
  <c r="D58" i="1"/>
  <c r="E58" i="1" s="1"/>
  <c r="C58" i="1"/>
  <c r="D57" i="1"/>
  <c r="E57" i="1" s="1"/>
  <c r="C57" i="1"/>
  <c r="D56" i="1"/>
  <c r="E56" i="1" s="1"/>
  <c r="C56" i="1"/>
  <c r="D55" i="1"/>
  <c r="E55" i="1" s="1"/>
  <c r="C55" i="1"/>
  <c r="D54" i="1"/>
  <c r="E54" i="1" s="1"/>
  <c r="C54" i="1"/>
  <c r="D53" i="1"/>
  <c r="E53" i="1" s="1"/>
  <c r="C53" i="1"/>
  <c r="D52" i="1"/>
  <c r="E52" i="1" s="1"/>
  <c r="C52" i="1"/>
  <c r="D51" i="1"/>
  <c r="E51" i="1" s="1"/>
  <c r="C51" i="1"/>
  <c r="D50" i="1"/>
  <c r="E50" i="1" s="1"/>
  <c r="C50" i="1"/>
  <c r="D49" i="1"/>
  <c r="E49" i="1" s="1"/>
  <c r="C49" i="1"/>
  <c r="D48" i="1"/>
  <c r="E48" i="1" s="1"/>
  <c r="C48" i="1"/>
  <c r="D47" i="1"/>
  <c r="E47" i="1" s="1"/>
  <c r="C47" i="1"/>
  <c r="D46" i="1"/>
  <c r="E46" i="1" s="1"/>
  <c r="C46" i="1"/>
  <c r="D45" i="1"/>
  <c r="E45" i="1" s="1"/>
  <c r="C45" i="1"/>
  <c r="D44" i="1"/>
  <c r="E44" i="1" s="1"/>
  <c r="C44" i="1"/>
  <c r="D43" i="1"/>
  <c r="E43" i="1" s="1"/>
  <c r="C43" i="1"/>
  <c r="D42" i="1"/>
  <c r="E42" i="1" s="1"/>
  <c r="C42" i="1"/>
  <c r="D41" i="1"/>
  <c r="E41" i="1" s="1"/>
  <c r="C41" i="1"/>
  <c r="D40" i="1"/>
  <c r="E40" i="1" s="1"/>
  <c r="C40" i="1"/>
  <c r="D39" i="1"/>
  <c r="E39" i="1" s="1"/>
  <c r="C39" i="1"/>
  <c r="E38" i="1"/>
  <c r="D38" i="1"/>
  <c r="C38" i="1"/>
  <c r="D37" i="1"/>
  <c r="E37" i="1" s="1"/>
  <c r="C37" i="1"/>
  <c r="D36" i="1"/>
  <c r="E36" i="1" s="1"/>
  <c r="C36" i="1"/>
  <c r="D35" i="1"/>
  <c r="E35" i="1" s="1"/>
  <c r="C35" i="1"/>
  <c r="D34" i="1"/>
  <c r="E34" i="1" s="1"/>
  <c r="C34" i="1"/>
  <c r="D33" i="1"/>
  <c r="C33" i="1"/>
  <c r="D32" i="1"/>
  <c r="E32" i="1" s="1"/>
  <c r="C32" i="1"/>
  <c r="D31" i="1"/>
  <c r="E31" i="1" s="1"/>
  <c r="C31" i="1"/>
  <c r="D30" i="1"/>
  <c r="E30" i="1" s="1"/>
  <c r="C30" i="1"/>
  <c r="D29" i="1"/>
  <c r="E29" i="1" s="1"/>
  <c r="C29" i="1"/>
  <c r="D28" i="1"/>
  <c r="E28" i="1" s="1"/>
  <c r="C28" i="1"/>
  <c r="D27" i="1"/>
  <c r="E27" i="1" s="1"/>
  <c r="C27" i="1"/>
  <c r="D26" i="1"/>
  <c r="E26" i="1" s="1"/>
  <c r="C26" i="1"/>
  <c r="D25" i="1"/>
  <c r="E25" i="1" s="1"/>
  <c r="C25" i="1"/>
  <c r="D24" i="1"/>
  <c r="E24" i="1" s="1"/>
  <c r="C24" i="1"/>
  <c r="D23" i="1"/>
  <c r="E23" i="1" s="1"/>
  <c r="C23" i="1"/>
  <c r="D22" i="1"/>
  <c r="E22" i="1" s="1"/>
  <c r="C22" i="1"/>
  <c r="D21" i="1"/>
  <c r="E21" i="1" s="1"/>
  <c r="C21" i="1"/>
  <c r="D20" i="1"/>
  <c r="E20" i="1" s="1"/>
  <c r="C20" i="1"/>
  <c r="D19" i="1"/>
  <c r="E19" i="1" s="1"/>
  <c r="C19" i="1"/>
  <c r="D18" i="1"/>
  <c r="E18" i="1" s="1"/>
  <c r="C18" i="1"/>
  <c r="D17" i="1"/>
  <c r="E17" i="1" s="1"/>
  <c r="C17" i="1"/>
  <c r="D16" i="1"/>
  <c r="E16" i="1" s="1"/>
  <c r="C16" i="1"/>
  <c r="D15" i="1"/>
  <c r="E15" i="1" s="1"/>
  <c r="C15" i="1"/>
  <c r="D14" i="1"/>
  <c r="E14" i="1" s="1"/>
  <c r="C14" i="1"/>
  <c r="D13" i="1"/>
  <c r="E13" i="1" s="1"/>
  <c r="C13" i="1"/>
  <c r="D12" i="1"/>
  <c r="E12" i="1" s="1"/>
  <c r="C12" i="1"/>
  <c r="D11" i="1"/>
  <c r="E11" i="1" s="1"/>
  <c r="C11" i="1"/>
  <c r="D10" i="1"/>
  <c r="E10" i="1" s="1"/>
  <c r="C10" i="1"/>
  <c r="D9" i="1"/>
  <c r="E9" i="1" s="1"/>
  <c r="C9" i="1"/>
  <c r="D8" i="1"/>
  <c r="E8" i="1" s="1"/>
  <c r="C8" i="1"/>
</calcChain>
</file>

<file path=xl/sharedStrings.xml><?xml version="1.0" encoding="utf-8"?>
<sst xmlns="http://schemas.openxmlformats.org/spreadsheetml/2006/main" count="148" uniqueCount="145">
  <si>
    <t>Mississippi - IT Hardware 3760
June 1, 2020</t>
  </si>
  <si>
    <t>Price Change</t>
  </si>
  <si>
    <t xml:space="preserve"> </t>
  </si>
  <si>
    <t>Discontinued</t>
  </si>
  <si>
    <t>Administrative Change</t>
  </si>
  <si>
    <t>Order Code</t>
  </si>
  <si>
    <t>Description</t>
  </si>
  <si>
    <t>US Suggested Retail Price</t>
  </si>
  <si>
    <t>MS EPL Price</t>
  </si>
  <si>
    <t>NP-MC372X</t>
  </si>
  <si>
    <t>NP-MC382W</t>
  </si>
  <si>
    <t>NP-ME372W</t>
  </si>
  <si>
    <t>NP-ME382U</t>
  </si>
  <si>
    <t>NP-ME402X</t>
  </si>
  <si>
    <t>NP-UM351W</t>
  </si>
  <si>
    <t>NP-UM351W-WK</t>
  </si>
  <si>
    <t>NP-UM351Wi-WK</t>
  </si>
  <si>
    <t>NP-UM351Wi-TM</t>
  </si>
  <si>
    <t>NP-UM352W</t>
  </si>
  <si>
    <t>NP-UM352W-WK</t>
  </si>
  <si>
    <t>NP-UM361X</t>
  </si>
  <si>
    <t>NP-UM361X-WK</t>
  </si>
  <si>
    <t>NP-UM361Xi-WK</t>
  </si>
  <si>
    <t>NP-UM361Xi-TM</t>
  </si>
  <si>
    <t>NP-UM383WL</t>
  </si>
  <si>
    <t>NP-UM383WL-WK</t>
  </si>
  <si>
    <t>NP-P474W</t>
  </si>
  <si>
    <t>NP-P474U</t>
  </si>
  <si>
    <t>NP-P554W</t>
  </si>
  <si>
    <t>NP-P554U</t>
  </si>
  <si>
    <t>NP-P506QL</t>
  </si>
  <si>
    <t>NP-P525WL</t>
  </si>
  <si>
    <t>NP-P525UL</t>
  </si>
  <si>
    <t>NP-P605UL</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</si>
  <si>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</si>
  <si>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</si>
  <si>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</si>
  <si>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</si>
  <si>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</si>
  <si>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</si>
  <si>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</si>
  <si>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</si>
  <si>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</si>
  <si>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</si>
  <si>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</si>
  <si>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</si>
  <si>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</si>
  <si>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</si>
  <si>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</si>
  <si>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</si>
  <si>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</si>
  <si>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</si>
  <si>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</si>
  <si>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</si>
  <si>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</si>
  <si>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</si>
  <si>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</si>
  <si>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</si>
  <si>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</si>
  <si>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NP47LP</t>
  </si>
  <si>
    <t>VT75LPE</t>
  </si>
  <si>
    <t>VT85LP</t>
  </si>
  <si>
    <t xml:space="preserve">Installation and Large Venue Projectors </t>
  </si>
  <si>
    <t>NP-PA653U</t>
  </si>
  <si>
    <t>NP-PA653U-41ZL</t>
  </si>
  <si>
    <t>NP-PA703UL</t>
  </si>
  <si>
    <t>NP-PA703UL-41ZL</t>
  </si>
  <si>
    <t>NP-PA803U</t>
  </si>
  <si>
    <t>NP-PA803U-41ZL</t>
  </si>
  <si>
    <t>NP-PA803UL</t>
  </si>
  <si>
    <t>NP-PA803UL-41ZL</t>
  </si>
  <si>
    <t>NP-PA853W</t>
  </si>
  <si>
    <t>NP-PA853W-41ZL</t>
  </si>
  <si>
    <t>NP-PA903X</t>
  </si>
  <si>
    <t>NP-PA903X-41ZL</t>
  </si>
  <si>
    <t>NP-PA1004UL-B</t>
  </si>
  <si>
    <t>NP-PA1004UL-W</t>
  </si>
  <si>
    <t xml:space="preserve">NP-PA1004UL-B-41 </t>
  </si>
  <si>
    <t xml:space="preserve">NP-PA1004UL-W-41 </t>
  </si>
  <si>
    <t>NP-PX803UL-WH</t>
  </si>
  <si>
    <t>NP-PX803UL-BK</t>
  </si>
  <si>
    <t>NP-PX803UL-W-18</t>
  </si>
  <si>
    <t>NP-PX803UL-B-18</t>
  </si>
  <si>
    <t>NP-PX1004UL-WH</t>
  </si>
  <si>
    <t>NP-PX1004UL-BK</t>
  </si>
  <si>
    <t>NP-PX1004UL-W-18</t>
  </si>
  <si>
    <t>NP-PX1004UL-B-18</t>
  </si>
  <si>
    <t>NP-PX1005QL-W</t>
  </si>
  <si>
    <t>NP-PX1005QL-B</t>
  </si>
  <si>
    <t>NP-PX1005QL-W-18</t>
  </si>
  <si>
    <t>NP-PX1005QL-B-18</t>
  </si>
  <si>
    <t>NP-PX2000UL</t>
  </si>
  <si>
    <t>NP-PX2000UL-47ZL</t>
  </si>
  <si>
    <t>Large Venue Projectors Accessories</t>
  </si>
  <si>
    <t>NP06FL</t>
  </si>
  <si>
    <t>NP08ZL</t>
  </si>
  <si>
    <t>NP09ZL</t>
  </si>
  <si>
    <t>NP11FL</t>
  </si>
  <si>
    <t>NP12ZL</t>
  </si>
  <si>
    <t>NP13ZL</t>
  </si>
  <si>
    <t>NP14ZL</t>
  </si>
  <si>
    <t>NP15ZL</t>
  </si>
  <si>
    <t>NP30ZL</t>
  </si>
  <si>
    <t>NP33ZL</t>
  </si>
  <si>
    <t>NP34ZL</t>
  </si>
  <si>
    <t>NP35ZL</t>
  </si>
  <si>
    <t>NP36ZL</t>
  </si>
  <si>
    <t>NP37ZL</t>
  </si>
  <si>
    <t>NP38ZL</t>
  </si>
  <si>
    <t>NP40ZL</t>
  </si>
  <si>
    <t>NP41ZL</t>
  </si>
  <si>
    <t>NP43ZL</t>
  </si>
  <si>
    <t>NP39ML</t>
  </si>
  <si>
    <t>NP16FL</t>
  </si>
  <si>
    <t>NP17ZL</t>
  </si>
  <si>
    <t>NP18ZL</t>
  </si>
  <si>
    <t>NP19ZL</t>
  </si>
  <si>
    <t>NP20ZL</t>
  </si>
  <si>
    <t>NP21ZL</t>
  </si>
  <si>
    <t>NP31ZL</t>
  </si>
  <si>
    <t>NP45ZL</t>
  </si>
  <si>
    <t>NP46ZL</t>
  </si>
  <si>
    <t>NP47ZL</t>
  </si>
  <si>
    <t>NP48ZL</t>
  </si>
  <si>
    <t>NP49ZL</t>
  </si>
  <si>
    <t>NP16FL-4K</t>
  </si>
  <si>
    <t>NP17ZL-4K</t>
  </si>
  <si>
    <t>NP18ZL-4K</t>
  </si>
  <si>
    <t>NP19ZL-4K</t>
  </si>
  <si>
    <t>NP20ZL-4K</t>
  </si>
  <si>
    <t>NP21ZL-4K</t>
  </si>
  <si>
    <t>NP31ZL-4K</t>
  </si>
  <si>
    <t>NP39ML-4K</t>
  </si>
  <si>
    <t>NP44ML-01LK</t>
  </si>
  <si>
    <t>Lamps</t>
  </si>
  <si>
    <t>NP04LP</t>
  </si>
  <si>
    <t>NP06LP</t>
  </si>
  <si>
    <t>NP12LP</t>
  </si>
  <si>
    <t>NP21LP</t>
  </si>
  <si>
    <t>NP22LP</t>
  </si>
  <si>
    <t>NP25LP</t>
  </si>
  <si>
    <t>NP26LP</t>
  </si>
  <si>
    <t>NP42LP</t>
  </si>
  <si>
    <t xml:space="preserve">  </t>
  </si>
  <si>
    <t>New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</si>
</sst>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b/>
      <sz val="9"/>
      <color indexed="16"/>
      <name val="Calibri"/>
      <family val="2"/>
      <scheme val="minor"/>
    </font>
    <font>
      <sz val="10"/>
      <name val="Calibri"/>
      <family val="2"/>
      <scheme val="minor"/>
    </font>
    <font>
      <b/>
      <sz val="9"/>
      <color indexed="16"/>
      <name val="Arial"/>
      <family val="2"/>
    </font>
    <font>
      <sz val="8"/>
      <name val="Arial"/>
      <family val="2"/>
    </font>
  </fonts>
  <fills count="7">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theme="9" tint="0.79998168889431442"/>
        <bgColor indexed="64"/>
      </patternFill>
    </fill>
  </fills>
  <borders count="34">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medium">
        <color auto="1"/>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medium">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94">
    <xf numFmtId="0" fontId="0" fillId="0" borderId="0" xfId="0"/>
    <xf numFmtId="15" fontId="1" fillId="0" borderId="2" xfId="1" applyNumberFormat="1" applyFont="1" applyBorder="1" applyAlignment="1">
      <alignment horizontal="center" vertical="center" wrapText="1"/>
    </xf>
    <xf numFmtId="44" fontId="3" fillId="0" borderId="3" xfId="1" applyFont="1" applyBorder="1" applyAlignment="1">
      <alignment vertical="center"/>
    </xf>
    <xf numFmtId="44" fontId="3" fillId="0" borderId="4" xfId="1" applyFont="1" applyBorder="1" applyAlignment="1">
      <alignment vertical="center"/>
    </xf>
    <xf numFmtId="0" fontId="3" fillId="0" borderId="5" xfId="0" applyFont="1" applyBorder="1"/>
    <xf numFmtId="0" fontId="0" fillId="0" borderId="0" xfId="0" applyAlignment="1">
      <alignment wrapText="1"/>
    </xf>
    <xf numFmtId="0" fontId="1" fillId="2" borderId="6" xfId="0" applyFont="1" applyFill="1" applyBorder="1"/>
    <xf numFmtId="44" fontId="3" fillId="0" borderId="7" xfId="1" applyFont="1" applyBorder="1" applyAlignment="1">
      <alignment vertical="center"/>
    </xf>
    <xf numFmtId="44" fontId="3" fillId="0" borderId="0" xfId="1" applyFont="1" applyAlignment="1">
      <alignment vertical="center"/>
    </xf>
    <xf numFmtId="44" fontId="3" fillId="0" borderId="8" xfId="1" applyFont="1" applyBorder="1" applyAlignment="1">
      <alignment vertical="center"/>
    </xf>
    <xf numFmtId="0" fontId="1" fillId="3" borderId="6" xfId="0" applyFont="1" applyFill="1" applyBorder="1"/>
    <xf numFmtId="0" fontId="1" fillId="4" borderId="9" xfId="0" applyFont="1" applyFill="1" applyBorder="1"/>
    <xf numFmtId="44" fontId="3" fillId="0" borderId="10" xfId="1" applyFont="1" applyBorder="1" applyAlignment="1">
      <alignment vertical="center"/>
    </xf>
    <xf numFmtId="44" fontId="3" fillId="0" borderId="11" xfId="1" applyFont="1" applyBorder="1" applyAlignment="1">
      <alignment vertical="center"/>
    </xf>
    <xf numFmtId="44" fontId="3" fillId="0" borderId="12" xfId="1" applyFont="1" applyBorder="1" applyAlignment="1">
      <alignment vertical="center"/>
    </xf>
    <xf numFmtId="0" fontId="5" fillId="0" borderId="6" xfId="2" applyFont="1" applyBorder="1" applyAlignment="1" applyProtection="1">
      <alignment horizontal="center" wrapText="1"/>
    </xf>
    <xf numFmtId="0" fontId="1" fillId="0" borderId="1" xfId="0" applyFont="1" applyBorder="1" applyAlignment="1">
      <alignment horizontal="center" wrapText="1"/>
    </xf>
    <xf numFmtId="15" fontId="1" fillId="0" borderId="1" xfId="0" applyNumberFormat="1" applyFont="1" applyBorder="1" applyAlignment="1">
      <alignment horizontal="center" wrapText="1"/>
    </xf>
    <xf numFmtId="44" fontId="1" fillId="0" borderId="13" xfId="1" applyFont="1" applyBorder="1" applyAlignment="1">
      <alignment horizontal="center" wrapText="1"/>
    </xf>
    <xf numFmtId="44" fontId="1" fillId="0" borderId="14" xfId="1" applyFont="1" applyBorder="1" applyAlignment="1">
      <alignment horizontal="center" wrapText="1"/>
    </xf>
    <xf numFmtId="0" fontId="1" fillId="0" borderId="15" xfId="0" applyFont="1" applyBorder="1" applyAlignment="1">
      <alignment horizontal="center" wrapText="1"/>
    </xf>
    <xf numFmtId="15" fontId="1" fillId="0" borderId="15" xfId="0" applyNumberFormat="1" applyFont="1" applyBorder="1" applyAlignment="1">
      <alignment horizontal="center" wrapText="1"/>
    </xf>
    <xf numFmtId="44" fontId="1" fillId="0" borderId="15" xfId="1" applyFont="1" applyBorder="1" applyAlignment="1">
      <alignment horizontal="right"/>
    </xf>
    <xf numFmtId="44" fontId="8" fillId="0" borderId="0" xfId="1" applyFont="1" applyAlignment="1">
      <alignment horizontal="center"/>
    </xf>
    <xf numFmtId="44" fontId="9" fillId="0" borderId="0" xfId="1" applyFont="1"/>
    <xf numFmtId="0" fontId="0" fillId="0" borderId="16" xfId="0" applyBorder="1"/>
    <xf numFmtId="49" fontId="10" fillId="0" borderId="17" xfId="1" applyNumberFormat="1" applyFont="1" applyBorder="1"/>
    <xf numFmtId="0" fontId="3" fillId="0" borderId="17" xfId="1" applyNumberFormat="1" applyFont="1" applyBorder="1" applyAlignment="1">
      <alignment horizontal="left" wrapText="1"/>
    </xf>
    <xf numFmtId="164" fontId="3" fillId="0" borderId="17" xfId="1" applyNumberFormat="1" applyFont="1" applyBorder="1" applyAlignment="1">
      <alignment horizontal="center"/>
    </xf>
    <xf numFmtId="44" fontId="3" fillId="0" borderId="17" xfId="1" applyFont="1" applyBorder="1" applyAlignment="1">
      <alignment horizontal="center"/>
    </xf>
    <xf numFmtId="0" fontId="0" fillId="0" borderId="18" xfId="0" applyBorder="1"/>
    <xf numFmtId="49" fontId="10" fillId="0" borderId="19" xfId="1" applyNumberFormat="1" applyFont="1" applyBorder="1"/>
    <xf numFmtId="0" fontId="3" fillId="0" borderId="19" xfId="1" applyNumberFormat="1" applyFont="1" applyBorder="1" applyAlignment="1">
      <alignment horizontal="left" wrapText="1"/>
    </xf>
    <xf numFmtId="164" fontId="3" fillId="0" borderId="19" xfId="1" applyNumberFormat="1" applyFont="1" applyBorder="1" applyAlignment="1">
      <alignment horizontal="center"/>
    </xf>
    <xf numFmtId="44" fontId="3" fillId="0" borderId="19" xfId="1" applyFont="1" applyBorder="1" applyAlignment="1">
      <alignment horizontal="center"/>
    </xf>
    <xf numFmtId="0" fontId="0" fillId="0" borderId="18" xfId="0" applyBorder="1"/>
    <xf numFmtId="0" fontId="2" fillId="0" borderId="18" xfId="0" applyFont="1" applyBorder="1"/>
    <xf numFmtId="49" fontId="3" fillId="0" borderId="19" xfId="1" applyNumberFormat="1" applyFont="1" applyBorder="1"/>
    <xf numFmtId="49" fontId="3" fillId="0" borderId="5" xfId="1" applyNumberFormat="1" applyFont="1" applyBorder="1" applyAlignment="1">
      <alignment horizontal="left"/>
    </xf>
    <xf numFmtId="49" fontId="3" fillId="0" borderId="20" xfId="1" applyNumberFormat="1" applyFont="1" applyBorder="1"/>
    <xf numFmtId="0" fontId="6" fillId="0" borderId="21" xfId="0" applyFont="1" applyBorder="1" applyAlignment="1">
      <alignment horizontal="left" vertical="center"/>
    </xf>
    <xf numFmtId="49" fontId="1" fillId="0" borderId="22" xfId="1" applyNumberFormat="1" applyFont="1" applyBorder="1"/>
    <xf numFmtId="0" fontId="3" fillId="0" borderId="23" xfId="1" applyNumberFormat="1" applyFont="1" applyBorder="1" applyAlignment="1">
      <alignment horizontal="left" wrapText="1"/>
    </xf>
    <xf numFmtId="164" fontId="3" fillId="0" borderId="23" xfId="1" applyNumberFormat="1" applyFont="1" applyBorder="1" applyAlignment="1">
      <alignment horizontal="center"/>
    </xf>
    <xf numFmtId="44" fontId="1" fillId="0" borderId="14" xfId="1" applyFont="1" applyBorder="1" applyAlignment="1">
      <alignment horizontal="right"/>
    </xf>
    <xf numFmtId="0" fontId="3" fillId="0" borderId="18" xfId="0" applyFont="1" applyBorder="1"/>
    <xf numFmtId="49" fontId="3" fillId="0" borderId="24" xfId="1" applyNumberFormat="1" applyFont="1" applyBorder="1"/>
    <xf numFmtId="0" fontId="3" fillId="0" borderId="25" xfId="1" applyNumberFormat="1" applyFont="1" applyBorder="1" applyAlignment="1">
      <alignment horizontal="left" wrapText="1"/>
    </xf>
    <xf numFmtId="164" fontId="3" fillId="0" borderId="25" xfId="1" applyNumberFormat="1" applyFont="1" applyBorder="1" applyAlignment="1">
      <alignment horizontal="center"/>
    </xf>
    <xf numFmtId="44" fontId="3" fillId="0" borderId="25" xfId="1" applyFont="1" applyBorder="1" applyAlignment="1">
      <alignment horizontal="center"/>
    </xf>
    <xf numFmtId="49" fontId="3" fillId="0" borderId="0" xfId="1" applyNumberFormat="1" applyFont="1"/>
    <xf numFmtId="49" fontId="3" fillId="0" borderId="5" xfId="1" applyNumberFormat="1" applyFont="1" applyBorder="1"/>
    <xf numFmtId="49" fontId="3" fillId="0" borderId="5" xfId="0" applyNumberFormat="1" applyFont="1" applyBorder="1"/>
    <xf numFmtId="0" fontId="3" fillId="0" borderId="26" xfId="0" applyFont="1" applyBorder="1"/>
    <xf numFmtId="49" fontId="3" fillId="0" borderId="27" xfId="0" applyNumberFormat="1" applyFont="1" applyBorder="1"/>
    <xf numFmtId="0" fontId="3" fillId="0" borderId="28" xfId="1" applyNumberFormat="1" applyFont="1" applyBorder="1" applyAlignment="1">
      <alignment horizontal="left" wrapText="1"/>
    </xf>
    <xf numFmtId="164" fontId="3" fillId="0" borderId="28" xfId="1" applyNumberFormat="1" applyFont="1" applyBorder="1" applyAlignment="1">
      <alignment horizontal="center"/>
    </xf>
    <xf numFmtId="44" fontId="3" fillId="0" borderId="28" xfId="1" applyFont="1" applyBorder="1" applyAlignment="1">
      <alignment horizontal="center"/>
    </xf>
    <xf numFmtId="49" fontId="11" fillId="0" borderId="21" xfId="1" applyNumberFormat="1" applyFont="1" applyBorder="1"/>
    <xf numFmtId="44" fontId="3" fillId="0" borderId="29" xfId="1" applyFont="1" applyBorder="1"/>
    <xf numFmtId="44" fontId="3" fillId="0" borderId="29" xfId="1" applyFont="1" applyBorder="1" applyAlignment="1">
      <alignment horizontal="center" wrapText="1"/>
    </xf>
    <xf numFmtId="0" fontId="3" fillId="0" borderId="30" xfId="1" applyNumberFormat="1" applyFont="1" applyBorder="1" applyAlignment="1">
      <alignment horizontal="left" wrapText="1"/>
    </xf>
    <xf numFmtId="164" fontId="3" fillId="0" borderId="30" xfId="1" applyNumberFormat="1" applyFont="1" applyBorder="1" applyAlignment="1">
      <alignment horizontal="center"/>
    </xf>
    <xf numFmtId="0" fontId="0" fillId="0" borderId="26" xfId="0" applyBorder="1"/>
    <xf numFmtId="0" fontId="12" fillId="0" borderId="27" xfId="0" applyFont="1" applyBorder="1"/>
    <xf numFmtId="49" fontId="13" fillId="0" borderId="21" xfId="1" applyNumberFormat="1" applyFont="1" applyBorder="1"/>
    <xf numFmtId="44" fontId="3" fillId="0" borderId="15" xfId="1" applyFont="1" applyBorder="1"/>
    <xf numFmtId="0" fontId="7" fillId="0" borderId="18" xfId="0" applyFont="1" applyBorder="1" applyAlignment="1">
      <alignment horizontal="center" vertical="center"/>
    </xf>
    <xf numFmtId="0" fontId="3" fillId="0" borderId="25" xfId="0" applyFont="1" applyBorder="1"/>
    <xf numFmtId="0" fontId="3" fillId="0" borderId="19" xfId="0" applyFont="1" applyBorder="1"/>
    <xf numFmtId="0" fontId="3" fillId="0" borderId="20" xfId="0" applyFont="1" applyBorder="1"/>
    <xf numFmtId="0" fontId="3" fillId="5" borderId="19" xfId="1" applyNumberFormat="1" applyFont="1" applyFill="1" applyBorder="1" applyAlignment="1">
      <alignment horizontal="left" wrapText="1"/>
    </xf>
    <xf numFmtId="0" fontId="3" fillId="0" borderId="31" xfId="0" applyFont="1" applyBorder="1"/>
    <xf numFmtId="0" fontId="7" fillId="0" borderId="26" xfId="0" applyFont="1" applyBorder="1" applyAlignment="1">
      <alignment horizontal="center" vertical="center"/>
    </xf>
    <xf numFmtId="49" fontId="3" fillId="0" borderId="30" xfId="1" applyNumberFormat="1" applyFont="1" applyBorder="1"/>
    <xf numFmtId="0" fontId="3" fillId="5" borderId="30" xfId="1" applyNumberFormat="1" applyFont="1" applyFill="1" applyBorder="1" applyAlignment="1">
      <alignment horizontal="left" wrapText="1"/>
    </xf>
    <xf numFmtId="44" fontId="3" fillId="0" borderId="30" xfId="1" applyFont="1" applyBorder="1" applyAlignment="1">
      <alignment horizontal="center"/>
    </xf>
    <xf numFmtId="44" fontId="11" fillId="0" borderId="16" xfId="1" applyFont="1" applyBorder="1" applyAlignment="1">
      <alignment horizontal="center" vertical="center" wrapText="1"/>
    </xf>
    <xf numFmtId="49" fontId="3" fillId="0" borderId="32" xfId="1" applyNumberFormat="1" applyFont="1" applyBorder="1" applyAlignment="1">
      <alignment horizontal="left"/>
    </xf>
    <xf numFmtId="0" fontId="0" fillId="0" borderId="18" xfId="0" applyBorder="1" applyAlignment="1">
      <alignment horizontal="center" vertical="center" wrapText="1"/>
    </xf>
    <xf numFmtId="49" fontId="3" fillId="0" borderId="24" xfId="1" applyNumberFormat="1" applyFont="1" applyBorder="1" applyAlignment="1">
      <alignment horizontal="left"/>
    </xf>
    <xf numFmtId="49" fontId="3" fillId="0" borderId="0" xfId="0" applyNumberFormat="1" applyFont="1"/>
    <xf numFmtId="0" fontId="0" fillId="0" borderId="26" xfId="0" applyBorder="1" applyAlignment="1">
      <alignment horizontal="center" vertical="center" wrapText="1"/>
    </xf>
    <xf numFmtId="49" fontId="3" fillId="0" borderId="33" xfId="0" applyNumberFormat="1" applyFont="1" applyBorder="1"/>
    <xf numFmtId="0" fontId="12" fillId="0" borderId="0" xfId="0" applyFont="1"/>
    <xf numFmtId="44" fontId="14" fillId="0" borderId="0" xfId="1" applyFont="1" applyAlignment="1">
      <alignment horizontal="right" indent="2"/>
    </xf>
    <xf numFmtId="49" fontId="3" fillId="6" borderId="5" xfId="1" applyNumberFormat="1" applyFont="1" applyFill="1" applyBorder="1" applyAlignment="1">
      <alignment horizontal="left"/>
    </xf>
    <xf numFmtId="0" fontId="3" fillId="6" borderId="19" xfId="1" applyNumberFormat="1" applyFont="1" applyFill="1" applyBorder="1" applyAlignment="1">
      <alignment horizontal="left" wrapText="1"/>
    </xf>
    <xf numFmtId="164" fontId="3" fillId="6" borderId="19" xfId="1" applyNumberFormat="1" applyFont="1" applyFill="1" applyBorder="1" applyAlignment="1">
      <alignment horizontal="center"/>
    </xf>
    <xf numFmtId="44" fontId="3" fillId="6" borderId="19" xfId="1" applyFont="1" applyFill="1" applyBorder="1" applyAlignment="1">
      <alignment horizontal="center"/>
    </xf>
    <xf numFmtId="0" fontId="0" fillId="0" borderId="0" xfId="0" applyFill="1"/>
    <xf numFmtId="49" fontId="3" fillId="6" borderId="5" xfId="1" applyNumberFormat="1" applyFont="1" applyFill="1" applyBorder="1"/>
    <xf numFmtId="0" fontId="1" fillId="6" borderId="1" xfId="0" applyFont="1" applyFill="1" applyBorder="1"/>
    <xf numFmtId="44" fontId="0" fillId="0" borderId="0" xfId="1" applyFont="1" applyFill="1"/>
  </cellXfs>
  <cellStyles count="3">
    <cellStyle name="Currency" xfId="1" builtinId="4"/>
    <cellStyle name="Hyperlink" xfId="2"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a:extLst>
            <a:ext uri="{FF2B5EF4-FFF2-40B4-BE49-F238E27FC236}">
              <a16:creationId xmlns:a16="http://schemas.microsoft.com/office/drawing/2014/main" id="{1480D648-F5CD-4BE0-9D5B-7FC527D8FB3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0Pricing/June%201%202020/CathyH%20Pricing%20Files/Monthly%20Gov%20Folder%20Pricing/Pricing%202020/New%20Pricing%20Master%20Gov%20and%20State%20New%20Updated%20Jun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Sheet2"/>
      <sheetName val="Main Sheet"/>
      <sheetName val="Full Matrix"/>
      <sheetName val="St. Contract Master"/>
      <sheetName val="ALJP2019-088"/>
      <sheetName val="ALJP2019-088 Submitted"/>
      <sheetName val="MS EPL3760 Projectors"/>
      <sheetName val="MS EPL3760 Monitors"/>
      <sheetName val="MS EPL3760 Large Format LCD"/>
      <sheetName val="Accessoreis Cost 6 2017"/>
      <sheetName val="New York 10 29 2019"/>
      <sheetName val="NY Approved 10 29 2019"/>
      <sheetName val="New York "/>
      <sheetName val="NY EXT Warrantie"/>
      <sheetName val="NY RFQ"/>
      <sheetName val="MS RFQ"/>
      <sheetName val="AL RFQ"/>
      <sheetName val="Total Cost "/>
      <sheetName val="MD PSP"/>
      <sheetName val="Sheet1"/>
    </sheetNames>
    <sheetDataSet>
      <sheetData sheetId="0"/>
      <sheetData sheetId="1"/>
      <sheetData sheetId="2"/>
      <sheetData sheetId="3">
        <row r="1">
          <cell r="B1" t="str">
            <v>Return to Main Sheet</v>
          </cell>
          <cell r="C1" t="str">
            <v>June 1 2020</v>
          </cell>
          <cell r="D1" t="str">
            <v xml:space="preserve"> </v>
          </cell>
          <cell r="E1" t="str">
            <v xml:space="preserve"> </v>
          </cell>
        </row>
        <row r="2">
          <cell r="B2" t="str">
            <v>June 1 2020 
Order Code</v>
          </cell>
          <cell r="C2" t="str">
            <v>Description</v>
          </cell>
          <cell r="D2" t="str">
            <v xml:space="preserve">US &amp; LATAM Suggested Retail Price </v>
          </cell>
          <cell r="E2" t="str">
            <v xml:space="preserve">US &amp; LATAM
Estimated Street ESP Price </v>
          </cell>
          <cell r="F2" t="str">
            <v>US &amp; LATAM
MAP 
Price</v>
          </cell>
        </row>
        <row r="3">
          <cell r="C3" t="str">
            <v>Description</v>
          </cell>
        </row>
        <row r="4">
          <cell r="B4" t="str">
            <v>NP-MC372X</v>
          </cell>
          <cell r="C4" t="str">
            <v>XGA LCD, 3700 Lumen, 1.2x zoom, 10,000 hour lamp projector - Dual HDMI, VGA, MultiPresenter, USB Viewer Capability, Closed Captioning, 7.1 lbs., 3 Year Warranty (Suggested Replacement Model for the NP-V332X, NP-VE303X, NP-VE303)</v>
          </cell>
          <cell r="D4">
            <v>949</v>
          </cell>
          <cell r="E4">
            <v>509</v>
          </cell>
          <cell r="F4">
            <v>509</v>
          </cell>
          <cell r="G4">
            <v>453</v>
          </cell>
          <cell r="H4">
            <v>433</v>
          </cell>
          <cell r="I4">
            <v>453</v>
          </cell>
          <cell r="J4">
            <v>453</v>
          </cell>
          <cell r="K4">
            <v>430.34999999999997</v>
          </cell>
          <cell r="L4">
            <v>396.71999999999997</v>
          </cell>
          <cell r="M4">
            <v>0.04</v>
          </cell>
          <cell r="O4">
            <v>456</v>
          </cell>
          <cell r="S4">
            <v>375</v>
          </cell>
          <cell r="T4">
            <v>389</v>
          </cell>
          <cell r="U4">
            <v>0.05</v>
          </cell>
          <cell r="V4">
            <v>1691.6499999999999</v>
          </cell>
          <cell r="W4">
            <v>631</v>
          </cell>
          <cell r="X4">
            <v>562</v>
          </cell>
          <cell r="Y4">
            <v>537</v>
          </cell>
          <cell r="Z4">
            <v>562</v>
          </cell>
          <cell r="AA4">
            <v>0.04</v>
          </cell>
          <cell r="AC4">
            <v>565</v>
          </cell>
          <cell r="AG4">
            <v>465</v>
          </cell>
          <cell r="AH4">
            <v>0.05</v>
          </cell>
          <cell r="AI4" t="str">
            <v>N/A</v>
          </cell>
          <cell r="AJ4" t="str">
            <v>N/A</v>
          </cell>
          <cell r="AK4">
            <v>17</v>
          </cell>
          <cell r="AL4">
            <v>416</v>
          </cell>
          <cell r="AM4">
            <v>436</v>
          </cell>
          <cell r="AN4">
            <v>516</v>
          </cell>
        </row>
        <row r="5">
          <cell r="B5" t="str">
            <v>NP-MC382W</v>
          </cell>
          <cell r="C5" t="str">
            <v>WXGA LCD, 3800 Lumen, 1.2x zoom, 10,000 hour lamp projector - Dual HDMI, VGA, MultiPresenter, USB Viewer Capability, Closed Captioning, 7.1 lbs., 3 Year Warranty (Suggested Replacement Model for the NP-V332W)</v>
          </cell>
          <cell r="D5">
            <v>999</v>
          </cell>
          <cell r="E5">
            <v>559</v>
          </cell>
          <cell r="F5">
            <v>559</v>
          </cell>
          <cell r="G5">
            <v>498</v>
          </cell>
          <cell r="H5">
            <v>475</v>
          </cell>
          <cell r="I5">
            <v>498</v>
          </cell>
          <cell r="J5">
            <v>498</v>
          </cell>
          <cell r="K5">
            <v>473.09999999999997</v>
          </cell>
          <cell r="L5">
            <v>441.09</v>
          </cell>
          <cell r="M5">
            <v>0.04</v>
          </cell>
          <cell r="O5">
            <v>507</v>
          </cell>
          <cell r="S5">
            <v>399</v>
          </cell>
          <cell r="T5">
            <v>429</v>
          </cell>
          <cell r="U5">
            <v>0.05</v>
          </cell>
          <cell r="V5">
            <v>1780.1999999999998</v>
          </cell>
          <cell r="W5">
            <v>693</v>
          </cell>
          <cell r="X5">
            <v>618</v>
          </cell>
          <cell r="Y5">
            <v>589</v>
          </cell>
          <cell r="Z5">
            <v>618</v>
          </cell>
          <cell r="AA5">
            <v>0.04</v>
          </cell>
          <cell r="AC5">
            <v>629</v>
          </cell>
          <cell r="AG5">
            <v>495</v>
          </cell>
          <cell r="AH5">
            <v>0.05</v>
          </cell>
          <cell r="AI5" t="str">
            <v>N/A</v>
          </cell>
          <cell r="AJ5" t="str">
            <v>N/A</v>
          </cell>
          <cell r="AK5">
            <v>19</v>
          </cell>
          <cell r="AL5">
            <v>456</v>
          </cell>
          <cell r="AM5">
            <v>479</v>
          </cell>
          <cell r="AN5">
            <v>565</v>
          </cell>
        </row>
        <row r="6">
          <cell r="B6" t="str">
            <v>NP-ME402X</v>
          </cell>
          <cell r="C6" t="str">
            <v>XGA LCD, 4000 Lumen, 1.7x zoom, 10,000 hour lamp projector - Dual HDMI, VGA, MultiPresenter, USB Viewer Capability, Closed Captioning, 7.1 lbs., 3 Year Warranty (Suggested Replacement Model for the NP-ME301X, NP-ME331X, NP-ME361X, NP-ME401X), NP-M402X and NP-M403X)</v>
          </cell>
          <cell r="D6">
            <v>1179</v>
          </cell>
          <cell r="E6">
            <v>769</v>
          </cell>
          <cell r="F6">
            <v>699</v>
          </cell>
          <cell r="G6">
            <v>622</v>
          </cell>
          <cell r="H6">
            <v>594</v>
          </cell>
          <cell r="I6">
            <v>622</v>
          </cell>
          <cell r="J6">
            <v>622</v>
          </cell>
          <cell r="K6">
            <v>622</v>
          </cell>
          <cell r="L6">
            <v>549.54</v>
          </cell>
          <cell r="M6">
            <v>0.04</v>
          </cell>
          <cell r="O6">
            <v>639</v>
          </cell>
          <cell r="S6">
            <v>386</v>
          </cell>
          <cell r="T6">
            <v>529</v>
          </cell>
          <cell r="U6" t="str">
            <v>N/A</v>
          </cell>
          <cell r="V6">
            <v>2101.0499999999997</v>
          </cell>
          <cell r="W6">
            <v>954</v>
          </cell>
          <cell r="X6">
            <v>771</v>
          </cell>
          <cell r="Y6">
            <v>737</v>
          </cell>
          <cell r="Z6">
            <v>771</v>
          </cell>
          <cell r="AA6">
            <v>0.04</v>
          </cell>
          <cell r="AC6">
            <v>792</v>
          </cell>
          <cell r="AG6">
            <v>479</v>
          </cell>
          <cell r="AH6" t="str">
            <v>N/A</v>
          </cell>
          <cell r="AI6" t="str">
            <v>N/A</v>
          </cell>
          <cell r="AJ6" t="str">
            <v>N/A</v>
          </cell>
          <cell r="AK6">
            <v>24</v>
          </cell>
          <cell r="AL6">
            <v>570</v>
          </cell>
          <cell r="AM6">
            <v>598</v>
          </cell>
          <cell r="AN6">
            <v>707</v>
          </cell>
        </row>
        <row r="7">
          <cell r="B7" t="str">
            <v>NP-ME372W</v>
          </cell>
          <cell r="C7" t="str">
            <v>WXGA LCD, 3700 Lumen, 1.7x zoom, 10,000 hour lamp projector - Dual HDMI, VGA, MultiPresenter, USB Viewer Capability, Closed Captioning, 7.1 lbs., 3 Year Warranty (Suggested Replacement Model for the NP-ME301W, NP-ME331W, NP-ME361W, NP-ME401W) (Suggested Replacement Model for the NP-M402X, NP-M403X, NP-ME301W, NP-ME361W)</v>
          </cell>
          <cell r="D7">
            <v>1179</v>
          </cell>
          <cell r="E7">
            <v>769</v>
          </cell>
          <cell r="F7">
            <v>699</v>
          </cell>
          <cell r="G7">
            <v>622</v>
          </cell>
          <cell r="H7">
            <v>594</v>
          </cell>
          <cell r="I7">
            <v>622</v>
          </cell>
          <cell r="J7">
            <v>622</v>
          </cell>
          <cell r="K7">
            <v>622</v>
          </cell>
          <cell r="L7">
            <v>549.54</v>
          </cell>
          <cell r="M7">
            <v>0.04</v>
          </cell>
          <cell r="O7">
            <v>639</v>
          </cell>
          <cell r="S7">
            <v>411</v>
          </cell>
          <cell r="T7">
            <v>529</v>
          </cell>
          <cell r="U7" t="str">
            <v>N/A</v>
          </cell>
          <cell r="V7">
            <v>2101.0499999999997</v>
          </cell>
          <cell r="W7">
            <v>954</v>
          </cell>
          <cell r="X7">
            <v>771</v>
          </cell>
          <cell r="Y7">
            <v>737</v>
          </cell>
          <cell r="Z7">
            <v>771</v>
          </cell>
          <cell r="AA7">
            <v>0.04</v>
          </cell>
          <cell r="AC7">
            <v>792</v>
          </cell>
          <cell r="AG7">
            <v>510</v>
          </cell>
          <cell r="AH7" t="str">
            <v>N/A</v>
          </cell>
          <cell r="AI7" t="str">
            <v>N/A</v>
          </cell>
          <cell r="AJ7" t="str">
            <v>N/A</v>
          </cell>
          <cell r="AK7">
            <v>24</v>
          </cell>
          <cell r="AL7">
            <v>570</v>
          </cell>
          <cell r="AM7">
            <v>598</v>
          </cell>
          <cell r="AN7">
            <v>707</v>
          </cell>
        </row>
        <row r="8">
          <cell r="B8" t="str">
            <v>NP-ME382U</v>
          </cell>
          <cell r="C8" t="str">
            <v>WUXGA LCD, 3800 Lumen, 1.6x zoom, 10,000 hour lamp projector - Dual HDMI, VGA, MultiPresenter, USB Viewer Capability, Closed Captioning, 7.7 lbs., 3 Year Warranty (Suggested Replacement Model for the NP-M403H, NP-V302H), NP-M402X and NP-M403X)</v>
          </cell>
          <cell r="D8">
            <v>1569</v>
          </cell>
          <cell r="E8">
            <v>1011</v>
          </cell>
          <cell r="F8">
            <v>919</v>
          </cell>
          <cell r="G8">
            <v>818</v>
          </cell>
          <cell r="H8">
            <v>781</v>
          </cell>
          <cell r="I8">
            <v>818</v>
          </cell>
          <cell r="J8">
            <v>818</v>
          </cell>
          <cell r="K8">
            <v>818</v>
          </cell>
          <cell r="L8">
            <v>709.5</v>
          </cell>
          <cell r="M8">
            <v>0.04</v>
          </cell>
          <cell r="O8">
            <v>825</v>
          </cell>
          <cell r="S8">
            <v>628</v>
          </cell>
          <cell r="T8">
            <v>699</v>
          </cell>
          <cell r="U8" t="str">
            <v>N/A</v>
          </cell>
          <cell r="V8">
            <v>2796.7999999999997</v>
          </cell>
          <cell r="W8">
            <v>1254</v>
          </cell>
          <cell r="X8">
            <v>1014</v>
          </cell>
          <cell r="Y8">
            <v>968</v>
          </cell>
          <cell r="Z8">
            <v>1014</v>
          </cell>
          <cell r="AA8">
            <v>0.04</v>
          </cell>
          <cell r="AC8">
            <v>1023</v>
          </cell>
          <cell r="AG8">
            <v>779</v>
          </cell>
          <cell r="AH8" t="str">
            <v>N/A</v>
          </cell>
          <cell r="AI8" t="str">
            <v>N/A</v>
          </cell>
          <cell r="AJ8" t="str">
            <v>N/A</v>
          </cell>
          <cell r="AK8">
            <v>31</v>
          </cell>
          <cell r="AL8">
            <v>750</v>
          </cell>
          <cell r="AM8">
            <v>787</v>
          </cell>
          <cell r="AN8">
            <v>930</v>
          </cell>
        </row>
        <row r="10">
          <cell r="B10" t="str">
            <v>NP-UM361X</v>
          </cell>
          <cell r="C10" t="str">
            <v>XGA, LCD, 3600 Lumen Ultra Short Throw Projector w/16W speaker, Closed Captioning and RJ-45, 12.6 lbs., 3 Year Warranty (Suggested Replacement Model for the NP-UM330X, NP-M333XS)</v>
          </cell>
          <cell r="D10">
            <v>1499</v>
          </cell>
          <cell r="E10">
            <v>1198</v>
          </cell>
          <cell r="F10">
            <v>1089</v>
          </cell>
          <cell r="G10">
            <v>969</v>
          </cell>
          <cell r="H10">
            <v>926</v>
          </cell>
          <cell r="I10">
            <v>969</v>
          </cell>
          <cell r="J10">
            <v>969</v>
          </cell>
          <cell r="K10">
            <v>969</v>
          </cell>
          <cell r="L10">
            <v>760.5</v>
          </cell>
          <cell r="M10">
            <v>7.0000000000000007E-2</v>
          </cell>
          <cell r="O10">
            <v>975</v>
          </cell>
          <cell r="S10">
            <v>599</v>
          </cell>
          <cell r="T10">
            <v>829</v>
          </cell>
          <cell r="U10" t="str">
            <v>N/A</v>
          </cell>
          <cell r="V10">
            <v>2671.45</v>
          </cell>
          <cell r="W10">
            <v>1486</v>
          </cell>
          <cell r="X10">
            <v>1202</v>
          </cell>
          <cell r="Y10">
            <v>1148</v>
          </cell>
          <cell r="Z10">
            <v>1202</v>
          </cell>
          <cell r="AA10">
            <v>7.0000000000000007E-2</v>
          </cell>
          <cell r="AC10">
            <v>1209</v>
          </cell>
          <cell r="AG10">
            <v>743</v>
          </cell>
          <cell r="AH10" t="str">
            <v>N/A</v>
          </cell>
          <cell r="AI10" t="str">
            <v>N/A</v>
          </cell>
          <cell r="AJ10" t="str">
            <v>N/A</v>
          </cell>
          <cell r="AK10">
            <v>37</v>
          </cell>
          <cell r="AL10">
            <v>889</v>
          </cell>
          <cell r="AM10">
            <v>932</v>
          </cell>
          <cell r="AN10">
            <v>1102</v>
          </cell>
        </row>
        <row r="11">
          <cell r="B11" t="str">
            <v>NP-UM361X-WK</v>
          </cell>
          <cell r="C11" t="str">
            <v>XGA, LCD, 3600 Lumen Ultra Short Throw Projector w/16W speaker, Closed Captioning and RJ-45, 47.8 lbs., Includes NP04WK1 wall mount, 3 Year Warranty (Suggested Replacement Model for the NP-UM330X-WK)</v>
          </cell>
          <cell r="D11">
            <v>1718</v>
          </cell>
          <cell r="E11">
            <v>1330</v>
          </cell>
          <cell r="F11">
            <v>1209</v>
          </cell>
          <cell r="G11">
            <v>1076</v>
          </cell>
          <cell r="H11">
            <v>1028</v>
          </cell>
          <cell r="I11">
            <v>1076</v>
          </cell>
          <cell r="J11">
            <v>1076</v>
          </cell>
          <cell r="K11">
            <v>1076</v>
          </cell>
          <cell r="L11">
            <v>822.9</v>
          </cell>
          <cell r="M11">
            <v>7.0000000000000007E-2</v>
          </cell>
          <cell r="O11">
            <v>1055</v>
          </cell>
          <cell r="S11">
            <v>683</v>
          </cell>
          <cell r="T11">
            <v>929</v>
          </cell>
          <cell r="U11" t="str">
            <v>N/A</v>
          </cell>
          <cell r="V11">
            <v>3062.45</v>
          </cell>
          <cell r="W11">
            <v>1649</v>
          </cell>
          <cell r="X11">
            <v>1334</v>
          </cell>
          <cell r="Y11">
            <v>1275</v>
          </cell>
          <cell r="Z11">
            <v>1334</v>
          </cell>
          <cell r="AA11">
            <v>7.0000000000000007E-2</v>
          </cell>
          <cell r="AC11">
            <v>1308</v>
          </cell>
          <cell r="AG11">
            <v>847</v>
          </cell>
          <cell r="AH11" t="str">
            <v>N/A</v>
          </cell>
          <cell r="AI11" t="str">
            <v>N/A</v>
          </cell>
          <cell r="AJ11" t="str">
            <v>N/A</v>
          </cell>
          <cell r="AK11">
            <v>41</v>
          </cell>
          <cell r="AL11">
            <v>987</v>
          </cell>
          <cell r="AM11">
            <v>1035</v>
          </cell>
          <cell r="AN11">
            <v>1224</v>
          </cell>
        </row>
        <row r="12">
          <cell r="B12" t="str">
            <v>NP-UM361Xi-WK</v>
          </cell>
          <cell r="C12" t="str">
            <v>XGA, LCD, 3600 Lumen Ultra Short Throw INTERACTIVE Projector w/16W speaker, Closed Captioning and RJ-45, 47.8 lbs., Includes NP04Wi Interactive module and NP04WK1 wall mount, 3 Year Warranty (Suggested Replacement Model for the NP-UM330Xi-WK and the NP-UM330Xi2-WK)</v>
          </cell>
          <cell r="D12">
            <v>2099</v>
          </cell>
          <cell r="E12">
            <v>1880</v>
          </cell>
          <cell r="F12">
            <v>1709</v>
          </cell>
          <cell r="G12">
            <v>1436</v>
          </cell>
          <cell r="H12">
            <v>1367</v>
          </cell>
          <cell r="I12">
            <v>1436</v>
          </cell>
          <cell r="J12">
            <v>1436</v>
          </cell>
          <cell r="K12">
            <v>1436</v>
          </cell>
          <cell r="L12">
            <v>1118.52</v>
          </cell>
          <cell r="M12">
            <v>7.0000000000000007E-2</v>
          </cell>
          <cell r="O12">
            <v>1434</v>
          </cell>
          <cell r="S12">
            <v>944</v>
          </cell>
          <cell r="T12">
            <v>1229</v>
          </cell>
          <cell r="U12" t="str">
            <v>N/A</v>
          </cell>
          <cell r="V12">
            <v>3740.95</v>
          </cell>
          <cell r="W12">
            <v>2331</v>
          </cell>
          <cell r="X12">
            <v>1781</v>
          </cell>
          <cell r="Y12">
            <v>1695</v>
          </cell>
          <cell r="Z12">
            <v>1781</v>
          </cell>
          <cell r="AA12">
            <v>7.0000000000000007E-2</v>
          </cell>
          <cell r="AC12">
            <v>1778</v>
          </cell>
          <cell r="AG12">
            <v>1171</v>
          </cell>
          <cell r="AH12" t="str">
            <v>N/A</v>
          </cell>
          <cell r="AI12" t="str">
            <v>N/A</v>
          </cell>
          <cell r="AJ12" t="str">
            <v>N/A</v>
          </cell>
          <cell r="AK12">
            <v>55</v>
          </cell>
          <cell r="AL12">
            <v>1312</v>
          </cell>
          <cell r="AM12">
            <v>1381</v>
          </cell>
          <cell r="AN12">
            <v>1627</v>
          </cell>
        </row>
        <row r="13">
          <cell r="B13" t="str">
            <v>NP-UM361Xi-TM</v>
          </cell>
          <cell r="C13" t="str">
            <v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ell>
          <cell r="D13">
            <v>2398</v>
          </cell>
          <cell r="E13">
            <v>2173</v>
          </cell>
          <cell r="F13">
            <v>1975</v>
          </cell>
          <cell r="G13">
            <v>1659</v>
          </cell>
          <cell r="H13">
            <v>1580</v>
          </cell>
          <cell r="I13">
            <v>1659</v>
          </cell>
          <cell r="J13">
            <v>1659</v>
          </cell>
          <cell r="K13">
            <v>1659</v>
          </cell>
          <cell r="L13">
            <v>1357.98</v>
          </cell>
          <cell r="M13">
            <v>7.0000000000000007E-2</v>
          </cell>
          <cell r="O13">
            <v>1741</v>
          </cell>
          <cell r="S13">
            <v>1108</v>
          </cell>
          <cell r="T13">
            <v>1419</v>
          </cell>
          <cell r="U13" t="str">
            <v>N/A</v>
          </cell>
          <cell r="V13">
            <v>4274.5499999999993</v>
          </cell>
          <cell r="W13">
            <v>2695</v>
          </cell>
          <cell r="X13">
            <v>2057</v>
          </cell>
          <cell r="Y13">
            <v>1959</v>
          </cell>
          <cell r="Z13">
            <v>2057</v>
          </cell>
          <cell r="AA13">
            <v>7.0000000000000007E-2</v>
          </cell>
          <cell r="AC13">
            <v>2159</v>
          </cell>
          <cell r="AG13">
            <v>1374</v>
          </cell>
          <cell r="AH13" t="str">
            <v>N/A</v>
          </cell>
          <cell r="AI13" t="str">
            <v>N/A</v>
          </cell>
          <cell r="AJ13" t="str">
            <v>N/A</v>
          </cell>
          <cell r="AK13">
            <v>63</v>
          </cell>
          <cell r="AL13">
            <v>1517</v>
          </cell>
          <cell r="AM13">
            <v>1596</v>
          </cell>
          <cell r="AN13">
            <v>1881</v>
          </cell>
        </row>
        <row r="14">
          <cell r="B14" t="str">
            <v>NP-UM351W</v>
          </cell>
          <cell r="C14" t="str">
            <v>WXGA, LCD, 3500 Lumen Ultra Short Throw Projector w/16W speaker, Closed Captioning and RJ-45, 12.6 lbs., 3 Year Warranty (Suggested Replacement Model for the NP-UM330W)</v>
          </cell>
          <cell r="D14">
            <v>1699</v>
          </cell>
          <cell r="E14">
            <v>1429</v>
          </cell>
          <cell r="F14">
            <v>1299</v>
          </cell>
          <cell r="G14">
            <v>1159</v>
          </cell>
          <cell r="H14">
            <v>1104</v>
          </cell>
          <cell r="I14">
            <v>1159</v>
          </cell>
          <cell r="J14">
            <v>1159</v>
          </cell>
          <cell r="K14">
            <v>1159</v>
          </cell>
          <cell r="L14">
            <v>894.66000000000008</v>
          </cell>
          <cell r="M14">
            <v>7.0000000000000007E-2</v>
          </cell>
          <cell r="O14">
            <v>1147</v>
          </cell>
          <cell r="S14">
            <v>604</v>
          </cell>
          <cell r="T14">
            <v>989</v>
          </cell>
          <cell r="U14" t="str">
            <v>N/A</v>
          </cell>
          <cell r="V14">
            <v>3027.95</v>
          </cell>
          <cell r="W14">
            <v>1772</v>
          </cell>
          <cell r="X14">
            <v>1437</v>
          </cell>
          <cell r="Y14">
            <v>1369</v>
          </cell>
          <cell r="Z14">
            <v>1437</v>
          </cell>
          <cell r="AA14">
            <v>7.0000000000000007E-2</v>
          </cell>
          <cell r="AC14">
            <v>1422</v>
          </cell>
          <cell r="AG14">
            <v>749</v>
          </cell>
          <cell r="AH14" t="str">
            <v>N/A</v>
          </cell>
          <cell r="AI14" t="str">
            <v>N/A</v>
          </cell>
          <cell r="AJ14" t="str">
            <v>N/A</v>
          </cell>
          <cell r="AK14">
            <v>44</v>
          </cell>
          <cell r="AL14">
            <v>1060</v>
          </cell>
          <cell r="AM14">
            <v>1115</v>
          </cell>
          <cell r="AN14">
            <v>1314</v>
          </cell>
        </row>
        <row r="15">
          <cell r="B15" t="str">
            <v>NP-UM351W-WK</v>
          </cell>
          <cell r="C15" t="str">
            <v>WXGA, LCD, 3500 Lumen Ultra Short Throw Projector w/16W speaker, Closed Captioning and RJ-45, 47.8 lbs., Includes NP04WK1 wall mount, 3 Year Warranty (Suggested Replacement Model for the NP-UM330W-WK)</v>
          </cell>
          <cell r="D15">
            <v>1918</v>
          </cell>
          <cell r="E15">
            <v>1539</v>
          </cell>
          <cell r="F15">
            <v>1399</v>
          </cell>
          <cell r="G15">
            <v>1248</v>
          </cell>
          <cell r="H15">
            <v>1189</v>
          </cell>
          <cell r="I15">
            <v>1248</v>
          </cell>
          <cell r="J15">
            <v>1248</v>
          </cell>
          <cell r="K15">
            <v>1248</v>
          </cell>
          <cell r="L15">
            <v>953.94</v>
          </cell>
          <cell r="M15">
            <v>7.0000000000000007E-2</v>
          </cell>
          <cell r="O15">
            <v>1223</v>
          </cell>
          <cell r="S15">
            <v>688</v>
          </cell>
          <cell r="T15">
            <v>1069</v>
          </cell>
          <cell r="U15" t="str">
            <v>N/A</v>
          </cell>
          <cell r="V15">
            <v>3418.95</v>
          </cell>
          <cell r="W15">
            <v>1908</v>
          </cell>
          <cell r="X15">
            <v>1548</v>
          </cell>
          <cell r="Y15">
            <v>1474</v>
          </cell>
          <cell r="Z15">
            <v>1548</v>
          </cell>
          <cell r="AA15">
            <v>7.0000000000000007E-2</v>
          </cell>
          <cell r="AC15">
            <v>1517</v>
          </cell>
          <cell r="AG15">
            <v>853</v>
          </cell>
          <cell r="AH15" t="str">
            <v>N/A</v>
          </cell>
          <cell r="AI15" t="str">
            <v>N/A</v>
          </cell>
          <cell r="AJ15" t="str">
            <v>N/A</v>
          </cell>
          <cell r="AK15">
            <v>48</v>
          </cell>
          <cell r="AL15">
            <v>1141</v>
          </cell>
          <cell r="AM15">
            <v>1200</v>
          </cell>
          <cell r="AN15">
            <v>1414</v>
          </cell>
        </row>
        <row r="16">
          <cell r="B16" t="str">
            <v>NP-UM351Wi-WK</v>
          </cell>
          <cell r="C16" t="str">
            <v>WXGA, LCD, 3500 Lumen Ultra Short Throw INTERACTIVE Projector w/16W speaker, Closed Captioning and RJ-45, 47.8 lbs., Includes NP04Wi Interactive module and NP04WK1 wall mount, 3 Year Warranty (Suggested Replacement Model for the NP-UM330Wi-WK and the NP-UM330Wi2-WK)</v>
          </cell>
          <cell r="D16">
            <v>2299</v>
          </cell>
          <cell r="E16">
            <v>2111</v>
          </cell>
          <cell r="F16">
            <v>1919</v>
          </cell>
          <cell r="G16">
            <v>1612</v>
          </cell>
          <cell r="H16">
            <v>1535</v>
          </cell>
          <cell r="I16">
            <v>1612</v>
          </cell>
          <cell r="J16">
            <v>1612</v>
          </cell>
          <cell r="K16">
            <v>1612</v>
          </cell>
          <cell r="L16">
            <v>1198.08</v>
          </cell>
          <cell r="M16">
            <v>7.0000000000000007E-2</v>
          </cell>
          <cell r="O16">
            <v>1536</v>
          </cell>
          <cell r="S16">
            <v>962</v>
          </cell>
          <cell r="T16">
            <v>1379</v>
          </cell>
          <cell r="U16" t="str">
            <v>N/A</v>
          </cell>
          <cell r="V16">
            <v>4097.45</v>
          </cell>
          <cell r="W16">
            <v>2618</v>
          </cell>
          <cell r="X16">
            <v>1999</v>
          </cell>
          <cell r="Y16">
            <v>1903</v>
          </cell>
          <cell r="Z16">
            <v>1999</v>
          </cell>
          <cell r="AA16">
            <v>7.0000000000000007E-2</v>
          </cell>
          <cell r="AC16">
            <v>1905</v>
          </cell>
          <cell r="AG16">
            <v>1193</v>
          </cell>
          <cell r="AH16" t="str">
            <v>N/A</v>
          </cell>
          <cell r="AI16" t="str">
            <v>N/A</v>
          </cell>
          <cell r="AJ16" t="str">
            <v>N/A</v>
          </cell>
          <cell r="AK16">
            <v>61</v>
          </cell>
          <cell r="AL16">
            <v>1474</v>
          </cell>
          <cell r="AM16">
            <v>1551</v>
          </cell>
          <cell r="AN16">
            <v>1827</v>
          </cell>
        </row>
        <row r="17">
          <cell r="B17" t="str">
            <v>NP-UM351Wi-TM</v>
          </cell>
          <cell r="C17" t="str">
            <v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ell>
          <cell r="D17">
            <v>2598</v>
          </cell>
          <cell r="E17">
            <v>2408</v>
          </cell>
          <cell r="F17">
            <v>2189</v>
          </cell>
          <cell r="G17">
            <v>1839</v>
          </cell>
          <cell r="H17">
            <v>1751</v>
          </cell>
          <cell r="I17">
            <v>1839</v>
          </cell>
          <cell r="J17">
            <v>1839</v>
          </cell>
          <cell r="K17">
            <v>1839</v>
          </cell>
          <cell r="L17">
            <v>1438.32</v>
          </cell>
          <cell r="M17">
            <v>7.0000000000000007E-2</v>
          </cell>
          <cell r="O17">
            <v>1844</v>
          </cell>
          <cell r="S17">
            <v>1125</v>
          </cell>
          <cell r="T17">
            <v>1579</v>
          </cell>
          <cell r="U17" t="str">
            <v>N/A</v>
          </cell>
          <cell r="V17">
            <v>4631.0499999999993</v>
          </cell>
          <cell r="W17">
            <v>2986</v>
          </cell>
          <cell r="X17">
            <v>2280</v>
          </cell>
          <cell r="Y17">
            <v>2171</v>
          </cell>
          <cell r="Z17">
            <v>2280</v>
          </cell>
          <cell r="AA17">
            <v>7.0000000000000007E-2</v>
          </cell>
          <cell r="AC17">
            <v>2287</v>
          </cell>
          <cell r="AG17">
            <v>1395</v>
          </cell>
          <cell r="AH17" t="str">
            <v>N/A</v>
          </cell>
          <cell r="AI17" t="str">
            <v>N/A</v>
          </cell>
          <cell r="AJ17" t="str">
            <v>N/A</v>
          </cell>
          <cell r="AK17">
            <v>70</v>
          </cell>
          <cell r="AL17">
            <v>1681</v>
          </cell>
          <cell r="AM17">
            <v>1769</v>
          </cell>
          <cell r="AN17">
            <v>2084</v>
          </cell>
        </row>
        <row r="18">
          <cell r="B18" t="str">
            <v>NP-UM352W</v>
          </cell>
          <cell r="C18" t="str">
            <v>WXGA, LCD, 3500 Lumen Ultra Short Throw INTERACTIVE Projector w/20W speaker, Built-in Interactive Camera, Closed Captioning and RJ-45, 12.4 lbs., 3 Year Warranty LIMITED AVAILABILITY</v>
          </cell>
          <cell r="D18">
            <v>2699</v>
          </cell>
          <cell r="E18">
            <v>1374</v>
          </cell>
          <cell r="F18">
            <v>1249</v>
          </cell>
          <cell r="G18">
            <v>1129</v>
          </cell>
          <cell r="H18">
            <v>1075</v>
          </cell>
          <cell r="I18">
            <v>1129</v>
          </cell>
          <cell r="J18">
            <v>1129</v>
          </cell>
          <cell r="K18">
            <v>1129</v>
          </cell>
          <cell r="L18">
            <v>935.22</v>
          </cell>
          <cell r="M18">
            <v>7.0000000000000007E-2</v>
          </cell>
          <cell r="O18">
            <v>1199</v>
          </cell>
          <cell r="S18">
            <v>860</v>
          </cell>
          <cell r="T18">
            <v>969</v>
          </cell>
          <cell r="U18" t="str">
            <v>N/A</v>
          </cell>
          <cell r="V18">
            <v>4810.45</v>
          </cell>
          <cell r="W18">
            <v>1704</v>
          </cell>
          <cell r="X18">
            <v>1400</v>
          </cell>
          <cell r="Y18">
            <v>1333</v>
          </cell>
          <cell r="Z18">
            <v>1400</v>
          </cell>
          <cell r="AA18">
            <v>7.0000000000000007E-2</v>
          </cell>
          <cell r="AC18">
            <v>1487</v>
          </cell>
          <cell r="AG18">
            <v>1066</v>
          </cell>
          <cell r="AH18" t="str">
            <v>N/A</v>
          </cell>
          <cell r="AI18" t="str">
            <v>N/A</v>
          </cell>
          <cell r="AJ18" t="str">
            <v>N/A</v>
          </cell>
          <cell r="AK18">
            <v>43</v>
          </cell>
          <cell r="AL18">
            <v>1032</v>
          </cell>
          <cell r="AM18">
            <v>1086</v>
          </cell>
          <cell r="AN18">
            <v>1280</v>
          </cell>
        </row>
        <row r="19">
          <cell r="B19" t="str">
            <v>NP-UM352W-WK</v>
          </cell>
          <cell r="C19" t="str">
            <v>WXGA, LCD, 3500 Lumen Ultra Short Throw INTERACTIVE Projector w/20W speaker, Closed Captioning and RJ-45, 54.0 lbs., Includes NP04WK1 wall mount, 3 Year Warranty LIMITED AVAILABILITY</v>
          </cell>
          <cell r="D19">
            <v>2799</v>
          </cell>
          <cell r="E19">
            <v>1484</v>
          </cell>
          <cell r="F19">
            <v>1349</v>
          </cell>
          <cell r="G19">
            <v>1219</v>
          </cell>
          <cell r="H19">
            <v>1161</v>
          </cell>
          <cell r="I19">
            <v>1219</v>
          </cell>
          <cell r="J19">
            <v>1219</v>
          </cell>
          <cell r="K19">
            <v>1219</v>
          </cell>
          <cell r="L19">
            <v>935.22</v>
          </cell>
          <cell r="M19">
            <v>7.0000000000000007E-2</v>
          </cell>
          <cell r="O19">
            <v>1199</v>
          </cell>
          <cell r="S19">
            <v>944</v>
          </cell>
          <cell r="T19">
            <v>1039</v>
          </cell>
          <cell r="U19" t="str">
            <v>N/A</v>
          </cell>
          <cell r="V19">
            <v>4988.7</v>
          </cell>
          <cell r="W19">
            <v>1840</v>
          </cell>
          <cell r="X19">
            <v>1512</v>
          </cell>
          <cell r="Y19">
            <v>1440</v>
          </cell>
          <cell r="Z19">
            <v>1512</v>
          </cell>
          <cell r="AA19">
            <v>7.0000000000000007E-2</v>
          </cell>
          <cell r="AC19">
            <v>1487</v>
          </cell>
          <cell r="AG19">
            <v>1171</v>
          </cell>
          <cell r="AH19" t="str">
            <v>N/A</v>
          </cell>
          <cell r="AI19" t="str">
            <v>N/A</v>
          </cell>
          <cell r="AJ19" t="str">
            <v>N/A</v>
          </cell>
          <cell r="AK19">
            <v>46</v>
          </cell>
          <cell r="AL19">
            <v>1115</v>
          </cell>
          <cell r="AM19">
            <v>1173</v>
          </cell>
          <cell r="AN19">
            <v>1383</v>
          </cell>
        </row>
        <row r="20">
          <cell r="B20" t="str">
            <v>NP-UM352W-TM</v>
          </cell>
          <cell r="C20" t="str">
            <v>WXGA, LCD, 3500 Lumen Ultra Short Throw INTERACTIVE Projector w/20W speaker, Closed Captioning and RJ-45, 55.0 lbs., Built-in Interactive camera, NP01TM Touch Module and NP04WK1 wall mount, 3 Year Warranty NO LONGER ACCEPTING ORDERS</v>
          </cell>
          <cell r="D20">
            <v>3098</v>
          </cell>
          <cell r="E20">
            <v>2308</v>
          </cell>
          <cell r="F20">
            <v>2098</v>
          </cell>
          <cell r="G20">
            <v>1762</v>
          </cell>
          <cell r="H20">
            <v>1678</v>
          </cell>
          <cell r="I20">
            <v>1762</v>
          </cell>
          <cell r="J20">
            <v>1762</v>
          </cell>
          <cell r="K20">
            <v>1762</v>
          </cell>
          <cell r="L20">
            <v>1480.44</v>
          </cell>
          <cell r="M20">
            <v>7.0000000000000007E-2</v>
          </cell>
          <cell r="O20">
            <v>1898</v>
          </cell>
          <cell r="S20">
            <v>1159</v>
          </cell>
          <cell r="T20">
            <v>1509</v>
          </cell>
          <cell r="U20" t="str">
            <v>N/A</v>
          </cell>
          <cell r="V20">
            <v>5522.2999999999993</v>
          </cell>
          <cell r="W20">
            <v>2862</v>
          </cell>
          <cell r="X20">
            <v>2185</v>
          </cell>
          <cell r="Y20">
            <v>2081</v>
          </cell>
          <cell r="Z20">
            <v>2185</v>
          </cell>
          <cell r="AA20">
            <v>7.0000000000000007E-2</v>
          </cell>
          <cell r="AC20">
            <v>2354</v>
          </cell>
          <cell r="AG20">
            <v>1437</v>
          </cell>
          <cell r="AH20" t="str">
            <v>N/A</v>
          </cell>
          <cell r="AI20" t="str">
            <v>N/A</v>
          </cell>
          <cell r="AJ20" t="str">
            <v>N/A</v>
          </cell>
          <cell r="AK20">
            <v>67</v>
          </cell>
          <cell r="AL20">
            <v>1611</v>
          </cell>
          <cell r="AM20">
            <v>1695</v>
          </cell>
          <cell r="AN20">
            <v>1998</v>
          </cell>
        </row>
        <row r="21">
          <cell r="B21" t="str">
            <v>NP-UM383WL</v>
          </cell>
          <cell r="C21" t="str">
            <v>WXGA, LCD, HLD LED Light Source, 3800 Lumen Ultra Short Throw Projector, 5 Year Warranty</v>
          </cell>
          <cell r="D21">
            <v>2299</v>
          </cell>
          <cell r="E21">
            <v>2034</v>
          </cell>
          <cell r="F21">
            <v>1849</v>
          </cell>
          <cell r="G21">
            <v>1646</v>
          </cell>
          <cell r="H21">
            <v>1479</v>
          </cell>
          <cell r="I21">
            <v>1646</v>
          </cell>
          <cell r="J21">
            <v>1646</v>
          </cell>
          <cell r="K21">
            <v>1646</v>
          </cell>
          <cell r="L21">
            <v>1269.06</v>
          </cell>
          <cell r="M21">
            <v>7.0000000000000007E-2</v>
          </cell>
          <cell r="O21">
            <v>1627</v>
          </cell>
          <cell r="S21">
            <v>1093</v>
          </cell>
          <cell r="T21">
            <v>1329</v>
          </cell>
          <cell r="U21" t="str">
            <v>N/A</v>
          </cell>
          <cell r="V21">
            <v>4097.45</v>
          </cell>
          <cell r="W21">
            <v>2522</v>
          </cell>
          <cell r="X21">
            <v>2041</v>
          </cell>
          <cell r="Y21">
            <v>1834</v>
          </cell>
          <cell r="Z21">
            <v>2041</v>
          </cell>
          <cell r="AA21">
            <v>7.0000000000000007E-2</v>
          </cell>
          <cell r="AC21">
            <v>2017</v>
          </cell>
          <cell r="AG21">
            <v>1355</v>
          </cell>
          <cell r="AH21" t="str">
            <v>N/A</v>
          </cell>
          <cell r="AI21" t="str">
            <v>N/A</v>
          </cell>
          <cell r="AJ21" t="str">
            <v>N/A</v>
          </cell>
          <cell r="AK21">
            <v>59</v>
          </cell>
          <cell r="AL21">
            <v>1420</v>
          </cell>
          <cell r="AM21">
            <v>1587</v>
          </cell>
          <cell r="AN21">
            <v>1761</v>
          </cell>
        </row>
        <row r="22">
          <cell r="B22" t="str">
            <v>NP-UM383WL-WK</v>
          </cell>
          <cell r="C22" t="str">
            <v>WXGA, LCD, HLD LED Light Source, 3800 Lumen Ultra Short Throw Projector, Includes NP06WK1 Wall Mount, 5 Year Warranty</v>
          </cell>
          <cell r="D22">
            <v>2399</v>
          </cell>
          <cell r="E22">
            <v>2144</v>
          </cell>
          <cell r="F22">
            <v>1949</v>
          </cell>
          <cell r="G22">
            <v>1735</v>
          </cell>
          <cell r="H22">
            <v>1559</v>
          </cell>
          <cell r="I22">
            <v>1735</v>
          </cell>
          <cell r="J22">
            <v>1735</v>
          </cell>
          <cell r="K22">
            <v>1735</v>
          </cell>
          <cell r="L22">
            <v>1337.7</v>
          </cell>
          <cell r="M22">
            <v>7.0000000000000007E-2</v>
          </cell>
          <cell r="O22">
            <v>1715</v>
          </cell>
          <cell r="S22">
            <v>1155</v>
          </cell>
          <cell r="T22">
            <v>1399</v>
          </cell>
          <cell r="U22" t="str">
            <v>N/A</v>
          </cell>
          <cell r="V22">
            <v>4275.7</v>
          </cell>
          <cell r="W22">
            <v>2658</v>
          </cell>
          <cell r="X22">
            <v>2151</v>
          </cell>
          <cell r="Y22">
            <v>1933</v>
          </cell>
          <cell r="Z22">
            <v>2151</v>
          </cell>
          <cell r="AA22">
            <v>7.0000000000000007E-2</v>
          </cell>
          <cell r="AC22">
            <v>2127</v>
          </cell>
          <cell r="AG22">
            <v>1432</v>
          </cell>
          <cell r="AH22" t="str">
            <v>N/A</v>
          </cell>
          <cell r="AI22" t="str">
            <v>N/A</v>
          </cell>
          <cell r="AJ22" t="str">
            <v>N/A</v>
          </cell>
          <cell r="AK22">
            <v>62</v>
          </cell>
          <cell r="AL22">
            <v>1497</v>
          </cell>
          <cell r="AM22">
            <v>1673</v>
          </cell>
          <cell r="AN22">
            <v>1856</v>
          </cell>
        </row>
        <row r="24">
          <cell r="B24" t="str">
            <v>NP-P474W</v>
          </cell>
          <cell r="C24" t="str">
            <v>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v>
          </cell>
          <cell r="D24">
            <v>2599</v>
          </cell>
          <cell r="E24">
            <v>1803</v>
          </cell>
          <cell r="F24">
            <v>1639</v>
          </cell>
          <cell r="G24">
            <v>1295</v>
          </cell>
          <cell r="H24">
            <v>1229</v>
          </cell>
          <cell r="I24">
            <v>1295</v>
          </cell>
          <cell r="J24">
            <v>1295</v>
          </cell>
          <cell r="K24">
            <v>1230.25</v>
          </cell>
          <cell r="L24">
            <v>1051.49</v>
          </cell>
          <cell r="M24">
            <v>7.0000000000000007E-2</v>
          </cell>
          <cell r="O24">
            <v>1331</v>
          </cell>
          <cell r="S24">
            <v>871</v>
          </cell>
          <cell r="T24">
            <v>1109</v>
          </cell>
          <cell r="U24">
            <v>0.05</v>
          </cell>
          <cell r="V24">
            <v>4632.2</v>
          </cell>
          <cell r="W24">
            <v>2434</v>
          </cell>
          <cell r="X24">
            <v>1748</v>
          </cell>
          <cell r="Y24">
            <v>1659</v>
          </cell>
          <cell r="Z24">
            <v>1748</v>
          </cell>
          <cell r="AA24">
            <v>7.0000000000000007E-2</v>
          </cell>
          <cell r="AC24">
            <v>1797</v>
          </cell>
          <cell r="AG24">
            <v>1176</v>
          </cell>
          <cell r="AH24">
            <v>0.05</v>
          </cell>
          <cell r="AI24" t="str">
            <v>N/A</v>
          </cell>
          <cell r="AJ24" t="str">
            <v>N/A</v>
          </cell>
          <cell r="AK24">
            <v>49</v>
          </cell>
          <cell r="AL24">
            <v>1180</v>
          </cell>
          <cell r="AM24">
            <v>1246</v>
          </cell>
          <cell r="AN24">
            <v>1593</v>
          </cell>
        </row>
        <row r="25">
          <cell r="B25" t="str">
            <v>NP-P474U</v>
          </cell>
          <cell r="C25" t="str">
            <v>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v>
          </cell>
          <cell r="D25">
            <v>3499</v>
          </cell>
          <cell r="E25">
            <v>2089</v>
          </cell>
          <cell r="F25">
            <v>1899</v>
          </cell>
          <cell r="G25">
            <v>1500</v>
          </cell>
          <cell r="H25">
            <v>1424</v>
          </cell>
          <cell r="I25">
            <v>1500</v>
          </cell>
          <cell r="J25">
            <v>1500</v>
          </cell>
          <cell r="K25">
            <v>1425</v>
          </cell>
          <cell r="L25">
            <v>1245.8300000000002</v>
          </cell>
          <cell r="M25">
            <v>7.0000000000000007E-2</v>
          </cell>
          <cell r="O25">
            <v>1577</v>
          </cell>
          <cell r="S25">
            <v>1087</v>
          </cell>
          <cell r="T25">
            <v>1279</v>
          </cell>
          <cell r="U25">
            <v>0.05</v>
          </cell>
          <cell r="V25">
            <v>6236.45</v>
          </cell>
          <cell r="W25">
            <v>2820</v>
          </cell>
          <cell r="X25">
            <v>2025</v>
          </cell>
          <cell r="Y25">
            <v>1922</v>
          </cell>
          <cell r="Z25">
            <v>2025</v>
          </cell>
          <cell r="AA25">
            <v>7.0000000000000007E-2</v>
          </cell>
          <cell r="AC25">
            <v>2129</v>
          </cell>
          <cell r="AG25">
            <v>1467</v>
          </cell>
          <cell r="AH25">
            <v>0.05</v>
          </cell>
          <cell r="AI25" t="str">
            <v>N/A</v>
          </cell>
          <cell r="AJ25" t="str">
            <v>N/A</v>
          </cell>
          <cell r="AK25">
            <v>57</v>
          </cell>
          <cell r="AL25">
            <v>1367</v>
          </cell>
          <cell r="AM25">
            <v>1443</v>
          </cell>
          <cell r="AN25">
            <v>1845</v>
          </cell>
        </row>
        <row r="26">
          <cell r="B26" t="str">
            <v>NP-P554W</v>
          </cell>
          <cell r="C26" t="str">
            <v>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v>
          </cell>
          <cell r="D26">
            <v>2899</v>
          </cell>
          <cell r="E26">
            <v>2089</v>
          </cell>
          <cell r="F26">
            <v>1899</v>
          </cell>
          <cell r="G26">
            <v>1500</v>
          </cell>
          <cell r="H26">
            <v>1424</v>
          </cell>
          <cell r="I26">
            <v>1500</v>
          </cell>
          <cell r="J26">
            <v>1500</v>
          </cell>
          <cell r="K26">
            <v>1425</v>
          </cell>
          <cell r="L26">
            <v>1245.8300000000002</v>
          </cell>
          <cell r="M26">
            <v>7.0000000000000007E-2</v>
          </cell>
          <cell r="O26">
            <v>1577</v>
          </cell>
          <cell r="S26">
            <v>871</v>
          </cell>
          <cell r="T26">
            <v>1279</v>
          </cell>
          <cell r="U26">
            <v>0.05</v>
          </cell>
          <cell r="V26">
            <v>5166.95</v>
          </cell>
          <cell r="W26">
            <v>2820</v>
          </cell>
          <cell r="X26">
            <v>2025</v>
          </cell>
          <cell r="Y26">
            <v>1922</v>
          </cell>
          <cell r="Z26">
            <v>2025</v>
          </cell>
          <cell r="AA26">
            <v>7.0000000000000007E-2</v>
          </cell>
          <cell r="AC26">
            <v>2129</v>
          </cell>
          <cell r="AG26">
            <v>1176</v>
          </cell>
          <cell r="AH26">
            <v>0.05</v>
          </cell>
          <cell r="AI26" t="str">
            <v>N/A</v>
          </cell>
          <cell r="AJ26" t="str">
            <v>N/A</v>
          </cell>
          <cell r="AK26">
            <v>57</v>
          </cell>
          <cell r="AL26">
            <v>1367</v>
          </cell>
          <cell r="AM26">
            <v>1443</v>
          </cell>
          <cell r="AN26">
            <v>1845</v>
          </cell>
        </row>
        <row r="27">
          <cell r="B27" t="str">
            <v>NP-P554U</v>
          </cell>
          <cell r="C27" t="str">
            <v>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v>
          </cell>
          <cell r="D27">
            <v>3499</v>
          </cell>
          <cell r="E27">
            <v>2474</v>
          </cell>
          <cell r="F27">
            <v>2249</v>
          </cell>
          <cell r="G27">
            <v>1777</v>
          </cell>
          <cell r="H27">
            <v>1687</v>
          </cell>
          <cell r="I27">
            <v>1777</v>
          </cell>
          <cell r="J27">
            <v>1777</v>
          </cell>
          <cell r="K27">
            <v>1688.1499999999999</v>
          </cell>
          <cell r="L27">
            <v>1480.46</v>
          </cell>
          <cell r="M27">
            <v>7.0000000000000007E-2</v>
          </cell>
          <cell r="O27">
            <v>1874</v>
          </cell>
          <cell r="S27">
            <v>1087</v>
          </cell>
          <cell r="T27">
            <v>1519</v>
          </cell>
          <cell r="U27">
            <v>0.05</v>
          </cell>
          <cell r="V27">
            <v>6236.45</v>
          </cell>
          <cell r="W27">
            <v>3340</v>
          </cell>
          <cell r="X27">
            <v>2399</v>
          </cell>
          <cell r="Y27">
            <v>2277</v>
          </cell>
          <cell r="Z27">
            <v>2399</v>
          </cell>
          <cell r="AA27">
            <v>7.0000000000000007E-2</v>
          </cell>
          <cell r="AC27">
            <v>2530</v>
          </cell>
          <cell r="AG27">
            <v>1467</v>
          </cell>
          <cell r="AH27">
            <v>0.05</v>
          </cell>
          <cell r="AI27" t="str">
            <v>N/A</v>
          </cell>
          <cell r="AJ27" t="str">
            <v>N/A</v>
          </cell>
          <cell r="AK27">
            <v>67</v>
          </cell>
          <cell r="AL27">
            <v>1620</v>
          </cell>
          <cell r="AM27">
            <v>1710</v>
          </cell>
          <cell r="AN27">
            <v>2187</v>
          </cell>
        </row>
        <row r="28">
          <cell r="B28" t="str">
            <v>NP-P506QL</v>
          </cell>
          <cell r="C28" t="str">
            <v xml:space="preserve">4K UHD DLP, Laser Light Source, 20,000 hours light source life, 5000 Lumen Entry Installation Projector - Lens Shift, HDBaseT, Dual HDMI, 25.4 lbs., 5 Year Warranty </v>
          </cell>
          <cell r="D28">
            <v>7449</v>
          </cell>
          <cell r="E28">
            <v>4729</v>
          </cell>
          <cell r="F28">
            <v>4299</v>
          </cell>
          <cell r="G28">
            <v>3432</v>
          </cell>
          <cell r="H28">
            <v>3332</v>
          </cell>
          <cell r="I28">
            <v>3432</v>
          </cell>
          <cell r="J28">
            <v>3432</v>
          </cell>
          <cell r="K28">
            <v>3260.3999999999996</v>
          </cell>
          <cell r="L28">
            <v>2887.2400000000002</v>
          </cell>
          <cell r="M28">
            <v>7.0000000000000007E-2</v>
          </cell>
          <cell r="O28">
            <v>3799</v>
          </cell>
          <cell r="S28">
            <v>2998.8</v>
          </cell>
          <cell r="T28">
            <v>2999</v>
          </cell>
          <cell r="U28">
            <v>0.05</v>
          </cell>
          <cell r="V28">
            <v>13277.9</v>
          </cell>
          <cell r="W28">
            <v>6384</v>
          </cell>
          <cell r="X28">
            <v>4633</v>
          </cell>
          <cell r="Y28">
            <v>4498</v>
          </cell>
          <cell r="Z28">
            <v>4633</v>
          </cell>
          <cell r="AA28">
            <v>7.0000000000000007E-2</v>
          </cell>
          <cell r="AC28">
            <v>5129</v>
          </cell>
          <cell r="AG28">
            <v>4048</v>
          </cell>
          <cell r="AH28">
            <v>0.05</v>
          </cell>
          <cell r="AI28" t="str">
            <v>N/A</v>
          </cell>
          <cell r="AJ28" t="str">
            <v>N/A</v>
          </cell>
          <cell r="AK28">
            <v>233</v>
          </cell>
          <cell r="AL28">
            <v>3099</v>
          </cell>
          <cell r="AM28">
            <v>3199</v>
          </cell>
          <cell r="AN28">
            <v>4183</v>
          </cell>
        </row>
        <row r="29">
          <cell r="B29" t="str">
            <v>NP-P525WL</v>
          </cell>
          <cell r="C29" t="str">
            <v>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v>
          </cell>
          <cell r="D29">
            <v>4999</v>
          </cell>
          <cell r="E29">
            <v>2419</v>
          </cell>
          <cell r="F29">
            <v>2199</v>
          </cell>
          <cell r="G29">
            <v>1737</v>
          </cell>
          <cell r="H29">
            <v>1704</v>
          </cell>
          <cell r="I29">
            <v>1737</v>
          </cell>
          <cell r="J29">
            <v>1737</v>
          </cell>
          <cell r="K29">
            <v>1650.1499999999999</v>
          </cell>
          <cell r="L29">
            <v>1504.04</v>
          </cell>
          <cell r="M29">
            <v>7.0000000000000007E-2</v>
          </cell>
          <cell r="O29">
            <v>1979</v>
          </cell>
          <cell r="S29">
            <v>1533.6000000000001</v>
          </cell>
          <cell r="T29">
            <v>1529</v>
          </cell>
          <cell r="U29">
            <v>0.05</v>
          </cell>
          <cell r="V29">
            <v>8910.1999999999989</v>
          </cell>
          <cell r="W29">
            <v>3266</v>
          </cell>
          <cell r="X29">
            <v>2345</v>
          </cell>
          <cell r="Y29">
            <v>2300</v>
          </cell>
          <cell r="Z29">
            <v>2345</v>
          </cell>
          <cell r="AA29">
            <v>7.0000000000000007E-2</v>
          </cell>
          <cell r="AC29">
            <v>2672</v>
          </cell>
          <cell r="AG29">
            <v>2070</v>
          </cell>
          <cell r="AH29">
            <v>0.05</v>
          </cell>
          <cell r="AI29" t="str">
            <v>N/A</v>
          </cell>
          <cell r="AJ29" t="str">
            <v>N/A</v>
          </cell>
          <cell r="AK29">
            <v>119</v>
          </cell>
          <cell r="AL29">
            <v>1585</v>
          </cell>
          <cell r="AM29">
            <v>1618</v>
          </cell>
          <cell r="AN29">
            <v>2139</v>
          </cell>
        </row>
        <row r="30">
          <cell r="B30" t="str">
            <v>NP-P525UL</v>
          </cell>
          <cell r="C30" t="str">
            <v>WUXGA LCD, Laser Light Source, 20,000 hours light source life, 5200 Lumen Entry Installation Projector - Lens Shift, HDBaseT, Dual HDMI, VGA, MultiPresenter, USB Viewer Capability, 21.3 lbs., 5 Year Warranty (Suggested Replacement Model for the NP-P502HL-2)</v>
          </cell>
          <cell r="D30">
            <v>5999</v>
          </cell>
          <cell r="E30">
            <v>3079</v>
          </cell>
          <cell r="F30">
            <v>2799</v>
          </cell>
          <cell r="G30">
            <v>2234</v>
          </cell>
          <cell r="H30">
            <v>2169</v>
          </cell>
          <cell r="I30">
            <v>2234</v>
          </cell>
          <cell r="J30">
            <v>2234</v>
          </cell>
          <cell r="K30">
            <v>2122.2999999999997</v>
          </cell>
          <cell r="L30">
            <v>1899.24</v>
          </cell>
          <cell r="M30">
            <v>7.0000000000000007E-2</v>
          </cell>
          <cell r="O30">
            <v>2499</v>
          </cell>
          <cell r="S30">
            <v>1952.1000000000001</v>
          </cell>
          <cell r="T30">
            <v>1949</v>
          </cell>
          <cell r="U30">
            <v>0.05</v>
          </cell>
          <cell r="V30">
            <v>10692.699999999999</v>
          </cell>
          <cell r="W30">
            <v>4157</v>
          </cell>
          <cell r="X30">
            <v>3016</v>
          </cell>
          <cell r="Y30">
            <v>2928</v>
          </cell>
          <cell r="Z30">
            <v>3016</v>
          </cell>
          <cell r="AA30">
            <v>7.0000000000000007E-2</v>
          </cell>
          <cell r="AC30">
            <v>3374</v>
          </cell>
          <cell r="AG30">
            <v>2635</v>
          </cell>
          <cell r="AH30">
            <v>0.05</v>
          </cell>
          <cell r="AI30" t="str">
            <v>N/A</v>
          </cell>
          <cell r="AJ30" t="str">
            <v>N/A</v>
          </cell>
          <cell r="AK30">
            <v>152</v>
          </cell>
          <cell r="AL30">
            <v>2017</v>
          </cell>
          <cell r="AM30">
            <v>2082</v>
          </cell>
          <cell r="AN30">
            <v>2723</v>
          </cell>
        </row>
        <row r="31">
          <cell r="B31" t="str">
            <v>NP-P605UL</v>
          </cell>
          <cell r="C31" t="str">
            <v xml:space="preserve">WUXGA LCD, Laser Light Source, 20,000 hours light source life, 6000 Lumen Entry Installation Projector - Lens Shift, HDBaseT, Dual HDMI, VGA, MultiPresenter, USB Viewer Capability, 21.4 lbs., 5 Year Warranty </v>
          </cell>
          <cell r="D31">
            <v>6299</v>
          </cell>
          <cell r="E31">
            <v>4058</v>
          </cell>
          <cell r="F31">
            <v>3689</v>
          </cell>
          <cell r="G31">
            <v>2850</v>
          </cell>
          <cell r="H31">
            <v>2767</v>
          </cell>
          <cell r="I31">
            <v>2850</v>
          </cell>
          <cell r="J31">
            <v>2850</v>
          </cell>
          <cell r="K31">
            <v>2707.5</v>
          </cell>
          <cell r="L31">
            <v>2476.84</v>
          </cell>
          <cell r="M31">
            <v>7.0000000000000007E-2</v>
          </cell>
          <cell r="O31">
            <v>3259</v>
          </cell>
          <cell r="S31">
            <v>2490.3000000000002</v>
          </cell>
          <cell r="T31">
            <v>2489</v>
          </cell>
          <cell r="U31">
            <v>0.05</v>
          </cell>
          <cell r="V31">
            <v>11227.449999999999</v>
          </cell>
          <cell r="W31">
            <v>5478</v>
          </cell>
          <cell r="X31">
            <v>3848</v>
          </cell>
          <cell r="Y31">
            <v>3735</v>
          </cell>
          <cell r="Z31">
            <v>3848</v>
          </cell>
          <cell r="AA31">
            <v>7.0000000000000007E-2</v>
          </cell>
          <cell r="AC31">
            <v>4400</v>
          </cell>
          <cell r="AG31">
            <v>3362</v>
          </cell>
          <cell r="AH31">
            <v>0.05</v>
          </cell>
          <cell r="AI31" t="str">
            <v>N/A</v>
          </cell>
          <cell r="AJ31" t="str">
            <v>N/A</v>
          </cell>
          <cell r="AK31">
            <v>194</v>
          </cell>
          <cell r="AL31">
            <v>2573</v>
          </cell>
          <cell r="AM31">
            <v>2656</v>
          </cell>
          <cell r="AN31">
            <v>3473</v>
          </cell>
        </row>
        <row r="32">
          <cell r="B32" t="str">
            <v>NP-PE455WL</v>
          </cell>
          <cell r="C32" t="str">
            <v>WXGA LCD, Laser Light Source, 20,000 hours light source life, 4500 Lumen Entry Installation Projector - Lens Shift, Dual HDMI, VGA, MultiPresenter, USB Viewer Capability,  20.7 lbs., 5 Year Warranty</v>
          </cell>
          <cell r="D32">
            <v>2999</v>
          </cell>
          <cell r="E32">
            <v>2254</v>
          </cell>
          <cell r="F32">
            <v>2049</v>
          </cell>
          <cell r="G32">
            <v>1619</v>
          </cell>
          <cell r="H32">
            <v>1537</v>
          </cell>
          <cell r="I32">
            <v>1619</v>
          </cell>
          <cell r="J32">
            <v>1619</v>
          </cell>
          <cell r="K32">
            <v>1538.05</v>
          </cell>
          <cell r="L32">
            <v>1370.28</v>
          </cell>
          <cell r="M32">
            <v>7.0000000000000007E-2</v>
          </cell>
          <cell r="O32">
            <v>1803</v>
          </cell>
          <cell r="S32">
            <v>1383.3</v>
          </cell>
          <cell r="T32">
            <v>1379</v>
          </cell>
          <cell r="U32">
            <v>0.05</v>
          </cell>
          <cell r="V32">
            <v>5345.2</v>
          </cell>
          <cell r="W32">
            <v>3043</v>
          </cell>
          <cell r="X32">
            <v>2186</v>
          </cell>
          <cell r="Y32">
            <v>2075</v>
          </cell>
          <cell r="Z32">
            <v>2186</v>
          </cell>
          <cell r="AA32">
            <v>7.0000000000000007E-2</v>
          </cell>
          <cell r="AC32">
            <v>2434</v>
          </cell>
          <cell r="AG32">
            <v>1867</v>
          </cell>
          <cell r="AH32">
            <v>0.05</v>
          </cell>
          <cell r="AI32" t="str">
            <v>N/A</v>
          </cell>
          <cell r="AJ32" t="str">
            <v>N/A</v>
          </cell>
          <cell r="AK32">
            <v>108</v>
          </cell>
          <cell r="AL32">
            <v>1429</v>
          </cell>
          <cell r="AM32">
            <v>1511</v>
          </cell>
          <cell r="AN32">
            <v>1929</v>
          </cell>
        </row>
        <row r="33">
          <cell r="B33" t="str">
            <v>NP-PE455UL</v>
          </cell>
          <cell r="C33" t="str">
            <v>WUXGA LCD, Laser Light Source, 20,000 hours light source life, 4500 Lumen Entry Installation Projector - Lens Shift, Dual HDMI, VGA, MultiPresenter, USB Viewer Capability,  20.7 lbs., 5 Year Warranty</v>
          </cell>
          <cell r="D33">
            <v>3499</v>
          </cell>
          <cell r="E33">
            <v>2925</v>
          </cell>
          <cell r="F33">
            <v>2659</v>
          </cell>
          <cell r="G33">
            <v>2054</v>
          </cell>
          <cell r="H33">
            <v>1994</v>
          </cell>
          <cell r="I33">
            <v>2054</v>
          </cell>
          <cell r="J33">
            <v>2054</v>
          </cell>
          <cell r="K33">
            <v>1951.3</v>
          </cell>
          <cell r="L33">
            <v>1790.56</v>
          </cell>
          <cell r="M33">
            <v>7.0000000000000007E-2</v>
          </cell>
          <cell r="O33">
            <v>2356</v>
          </cell>
          <cell r="S33">
            <v>1794.6000000000001</v>
          </cell>
          <cell r="T33">
            <v>1789</v>
          </cell>
          <cell r="U33">
            <v>0.05</v>
          </cell>
          <cell r="V33">
            <v>6236.45</v>
          </cell>
          <cell r="W33">
            <v>3949</v>
          </cell>
          <cell r="X33">
            <v>2773</v>
          </cell>
          <cell r="Y33">
            <v>2692</v>
          </cell>
          <cell r="Z33">
            <v>2773</v>
          </cell>
          <cell r="AA33">
            <v>7.0000000000000007E-2</v>
          </cell>
          <cell r="AC33">
            <v>3181</v>
          </cell>
          <cell r="AG33">
            <v>2423</v>
          </cell>
          <cell r="AH33">
            <v>0.05</v>
          </cell>
          <cell r="AI33" t="str">
            <v>N/A</v>
          </cell>
          <cell r="AJ33" t="str">
            <v>N/A</v>
          </cell>
          <cell r="AK33">
            <v>140</v>
          </cell>
          <cell r="AL33">
            <v>1854</v>
          </cell>
          <cell r="AM33">
            <v>1914</v>
          </cell>
          <cell r="AN33">
            <v>2503</v>
          </cell>
        </row>
        <row r="35">
          <cell r="B35" t="str">
            <v>NP-PA653U</v>
          </cell>
          <cell r="C35" t="str">
            <v>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35">
            <v>5999</v>
          </cell>
          <cell r="E35">
            <v>6082</v>
          </cell>
          <cell r="F35">
            <v>5529</v>
          </cell>
          <cell r="G35">
            <v>3483</v>
          </cell>
          <cell r="H35">
            <v>3317</v>
          </cell>
          <cell r="I35">
            <v>3483</v>
          </cell>
          <cell r="J35">
            <v>3483</v>
          </cell>
          <cell r="K35">
            <v>3308.85</v>
          </cell>
          <cell r="L35">
            <v>2980.7200000000003</v>
          </cell>
          <cell r="M35">
            <v>7.0000000000000007E-2</v>
          </cell>
          <cell r="O35">
            <v>3922</v>
          </cell>
          <cell r="S35">
            <v>1587</v>
          </cell>
          <cell r="T35">
            <v>2989</v>
          </cell>
          <cell r="U35">
            <v>0.05</v>
          </cell>
          <cell r="V35">
            <v>10692.699999999999</v>
          </cell>
          <cell r="W35">
            <v>8211</v>
          </cell>
          <cell r="X35">
            <v>4702</v>
          </cell>
          <cell r="Y35">
            <v>4478</v>
          </cell>
          <cell r="Z35">
            <v>4702</v>
          </cell>
          <cell r="AA35">
            <v>7.0000000000000007E-2</v>
          </cell>
          <cell r="AC35">
            <v>5295</v>
          </cell>
          <cell r="AG35">
            <v>2142</v>
          </cell>
          <cell r="AH35">
            <v>0.05</v>
          </cell>
          <cell r="AI35" t="str">
            <v>N/A</v>
          </cell>
          <cell r="AJ35" t="str">
            <v>N/A</v>
          </cell>
          <cell r="AK35">
            <v>199</v>
          </cell>
          <cell r="AL35">
            <v>3118</v>
          </cell>
          <cell r="AM35">
            <v>3284</v>
          </cell>
          <cell r="AN35">
            <v>4209</v>
          </cell>
        </row>
        <row r="36">
          <cell r="B36" t="str">
            <v>NP-PA653U-41ZL</v>
          </cell>
          <cell r="C36" t="str">
            <v>NP-PA653U with NP41ZL lens.  Bundle includes PA653U projector and NP41ZL lens, 3 Year Warranty (Can only be sold to authorized integrators and cannot be sold on the internet)</v>
          </cell>
          <cell r="D36">
            <v>7299</v>
          </cell>
          <cell r="E36">
            <v>6423</v>
          </cell>
          <cell r="F36">
            <v>5839</v>
          </cell>
          <cell r="G36">
            <v>3679</v>
          </cell>
          <cell r="H36">
            <v>3503</v>
          </cell>
          <cell r="I36">
            <v>3679</v>
          </cell>
          <cell r="J36">
            <v>3679</v>
          </cell>
          <cell r="K36">
            <v>3495.0499999999997</v>
          </cell>
          <cell r="L36">
            <v>3138.8</v>
          </cell>
          <cell r="M36">
            <v>7.0000000000000007E-2</v>
          </cell>
          <cell r="O36">
            <v>4130</v>
          </cell>
          <cell r="S36">
            <v>2223</v>
          </cell>
          <cell r="T36">
            <v>3149</v>
          </cell>
          <cell r="U36">
            <v>0.05</v>
          </cell>
          <cell r="V36">
            <v>13009.949999999999</v>
          </cell>
          <cell r="W36">
            <v>8671</v>
          </cell>
          <cell r="X36">
            <v>4967</v>
          </cell>
          <cell r="Y36">
            <v>4729</v>
          </cell>
          <cell r="Z36">
            <v>4967</v>
          </cell>
          <cell r="AA36">
            <v>7.0000000000000007E-2</v>
          </cell>
          <cell r="AC36">
            <v>5576</v>
          </cell>
          <cell r="AG36">
            <v>3001</v>
          </cell>
          <cell r="AH36">
            <v>0.05</v>
          </cell>
          <cell r="AI36" t="str">
            <v>N/A</v>
          </cell>
          <cell r="AJ36" t="str">
            <v>N/A</v>
          </cell>
          <cell r="AK36">
            <v>210</v>
          </cell>
          <cell r="AL36">
            <v>3293</v>
          </cell>
          <cell r="AM36">
            <v>3469</v>
          </cell>
          <cell r="AN36">
            <v>4445</v>
          </cell>
        </row>
        <row r="37">
          <cell r="B37" t="str">
            <v>NP-PA653UL</v>
          </cell>
          <cell r="C37" t="str">
            <v>WUXGA LCD, 6500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 *NO LONGER ACCEPTING ORDERS* (Suggested Replacement NP-PA703UL)</v>
          </cell>
          <cell r="D37">
            <v>8559</v>
          </cell>
          <cell r="E37">
            <v>8557</v>
          </cell>
          <cell r="F37">
            <v>7779</v>
          </cell>
          <cell r="G37">
            <v>4901</v>
          </cell>
          <cell r="H37">
            <v>4667</v>
          </cell>
          <cell r="I37">
            <v>4901</v>
          </cell>
          <cell r="J37">
            <v>4901</v>
          </cell>
          <cell r="K37">
            <v>4655.95</v>
          </cell>
          <cell r="L37">
            <v>3974.04</v>
          </cell>
          <cell r="M37">
            <v>7.0000000000000007E-2</v>
          </cell>
          <cell r="O37">
            <v>5229</v>
          </cell>
          <cell r="S37">
            <v>2911</v>
          </cell>
          <cell r="T37">
            <v>4199</v>
          </cell>
          <cell r="U37">
            <v>0.05</v>
          </cell>
          <cell r="V37">
            <v>15255.9</v>
          </cell>
          <cell r="W37">
            <v>11552</v>
          </cell>
          <cell r="X37">
            <v>6616</v>
          </cell>
          <cell r="Y37">
            <v>6300</v>
          </cell>
          <cell r="Z37">
            <v>6616</v>
          </cell>
          <cell r="AA37">
            <v>7.0000000000000007E-2</v>
          </cell>
          <cell r="AC37">
            <v>7059</v>
          </cell>
          <cell r="AG37">
            <v>3930</v>
          </cell>
          <cell r="AH37">
            <v>0.05</v>
          </cell>
          <cell r="AI37" t="str">
            <v>N/A</v>
          </cell>
          <cell r="AJ37" t="str">
            <v>N/A</v>
          </cell>
          <cell r="AK37">
            <v>280</v>
          </cell>
          <cell r="AL37">
            <v>4387</v>
          </cell>
          <cell r="AM37">
            <v>4621</v>
          </cell>
          <cell r="AN37">
            <v>5922</v>
          </cell>
        </row>
        <row r="38">
          <cell r="B38" t="str">
            <v>NP-PA653UL-41ZL</v>
          </cell>
          <cell r="C38" t="str">
            <v>NP-PA653UL with NP41ZL lens.  Bundle includes PA653UL projector and NP41ZL lens, 5 Year Warranty (Can only be sold to authorized integrators and cannot be sold on the internet) *NO LONGER ACCEPTING ORDERS* (Suggested Replacement NP-PA703UL-41ZL)</v>
          </cell>
          <cell r="D38">
            <v>8889</v>
          </cell>
          <cell r="E38">
            <v>8887</v>
          </cell>
          <cell r="F38">
            <v>8079</v>
          </cell>
          <cell r="G38">
            <v>5090</v>
          </cell>
          <cell r="H38">
            <v>4847</v>
          </cell>
          <cell r="I38">
            <v>5090</v>
          </cell>
          <cell r="J38">
            <v>5090</v>
          </cell>
          <cell r="K38">
            <v>4835.5</v>
          </cell>
          <cell r="L38">
            <v>4127.5600000000004</v>
          </cell>
          <cell r="M38">
            <v>7.0000000000000007E-2</v>
          </cell>
          <cell r="O38">
            <v>5431</v>
          </cell>
          <cell r="S38">
            <v>3548</v>
          </cell>
          <cell r="T38">
            <v>4359</v>
          </cell>
          <cell r="U38">
            <v>0.05</v>
          </cell>
          <cell r="V38">
            <v>15844.699999999999</v>
          </cell>
          <cell r="W38">
            <v>11997</v>
          </cell>
          <cell r="X38">
            <v>6872</v>
          </cell>
          <cell r="Y38">
            <v>6543</v>
          </cell>
          <cell r="Z38">
            <v>6872</v>
          </cell>
          <cell r="AA38">
            <v>7.0000000000000007E-2</v>
          </cell>
          <cell r="AC38">
            <v>7332</v>
          </cell>
          <cell r="AG38">
            <v>4790</v>
          </cell>
          <cell r="AH38">
            <v>0.05</v>
          </cell>
          <cell r="AI38" t="str">
            <v>N/A</v>
          </cell>
          <cell r="AJ38" t="str">
            <v>N/A</v>
          </cell>
          <cell r="AK38">
            <v>291</v>
          </cell>
          <cell r="AL38">
            <v>4556</v>
          </cell>
          <cell r="AM38">
            <v>4799</v>
          </cell>
          <cell r="AN38">
            <v>6150</v>
          </cell>
        </row>
        <row r="39">
          <cell r="B39" t="str">
            <v>NP-PA703UL</v>
          </cell>
          <cell r="C39" t="str">
            <v>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v>
          </cell>
          <cell r="D39">
            <v>8559</v>
          </cell>
          <cell r="E39">
            <v>8766</v>
          </cell>
          <cell r="F39">
            <v>7969</v>
          </cell>
          <cell r="G39">
            <v>5020</v>
          </cell>
          <cell r="H39">
            <v>4781</v>
          </cell>
          <cell r="I39">
            <v>5020</v>
          </cell>
          <cell r="J39">
            <v>5020</v>
          </cell>
          <cell r="K39">
            <v>4769</v>
          </cell>
          <cell r="L39">
            <v>4073.6</v>
          </cell>
          <cell r="M39">
            <v>7.0000000000000007E-2</v>
          </cell>
          <cell r="O39">
            <v>5360</v>
          </cell>
          <cell r="S39">
            <v>2911</v>
          </cell>
          <cell r="T39">
            <v>4299</v>
          </cell>
          <cell r="U39">
            <v>0.05</v>
          </cell>
          <cell r="V39">
            <v>15255.9</v>
          </cell>
          <cell r="W39">
            <v>11834</v>
          </cell>
          <cell r="X39">
            <v>6777</v>
          </cell>
          <cell r="Y39">
            <v>6454</v>
          </cell>
          <cell r="Z39">
            <v>6777</v>
          </cell>
          <cell r="AA39">
            <v>7.0000000000000007E-2</v>
          </cell>
          <cell r="AC39">
            <v>7236</v>
          </cell>
          <cell r="AG39">
            <v>3930</v>
          </cell>
          <cell r="AH39">
            <v>0.05</v>
          </cell>
          <cell r="AI39" t="str">
            <v>N/A</v>
          </cell>
          <cell r="AJ39" t="str">
            <v>N/A</v>
          </cell>
          <cell r="AK39">
            <v>287</v>
          </cell>
          <cell r="AL39">
            <v>4494</v>
          </cell>
          <cell r="AM39">
            <v>4733</v>
          </cell>
          <cell r="AN39">
            <v>6067</v>
          </cell>
        </row>
        <row r="40">
          <cell r="B40" t="str">
            <v>NP-PA703UL-41ZL</v>
          </cell>
          <cell r="C40" t="str">
            <v>NP-PA703UL with NP41ZL lens.  Bundle includes PA703UL projector and NP41ZL lens, 5 Year Warranty (Can only be sold to authorized integrators and cannot be sold on the internet)</v>
          </cell>
          <cell r="D40">
            <v>8889</v>
          </cell>
          <cell r="E40">
            <v>9107</v>
          </cell>
          <cell r="F40">
            <v>8279</v>
          </cell>
          <cell r="G40">
            <v>5216</v>
          </cell>
          <cell r="H40">
            <v>4967</v>
          </cell>
          <cell r="I40">
            <v>5216</v>
          </cell>
          <cell r="J40">
            <v>5216</v>
          </cell>
          <cell r="K40">
            <v>4955.2</v>
          </cell>
          <cell r="L40">
            <v>4230.92</v>
          </cell>
          <cell r="M40">
            <v>7.0000000000000007E-2</v>
          </cell>
          <cell r="O40">
            <v>5567</v>
          </cell>
          <cell r="S40">
            <v>3548</v>
          </cell>
          <cell r="T40">
            <v>4469</v>
          </cell>
          <cell r="U40">
            <v>0.05</v>
          </cell>
          <cell r="V40">
            <v>15844.699999999999</v>
          </cell>
          <cell r="W40">
            <v>12294</v>
          </cell>
          <cell r="X40">
            <v>7042</v>
          </cell>
          <cell r="Y40">
            <v>6705</v>
          </cell>
          <cell r="Z40">
            <v>7042</v>
          </cell>
          <cell r="AA40">
            <v>7.0000000000000007E-2</v>
          </cell>
          <cell r="AC40">
            <v>7515</v>
          </cell>
          <cell r="AG40">
            <v>4790</v>
          </cell>
          <cell r="AH40">
            <v>0.05</v>
          </cell>
          <cell r="AI40" t="str">
            <v>N/A</v>
          </cell>
          <cell r="AJ40" t="str">
            <v>N/A</v>
          </cell>
          <cell r="AK40">
            <v>298</v>
          </cell>
          <cell r="AL40">
            <v>4669</v>
          </cell>
          <cell r="AM40">
            <v>4918</v>
          </cell>
          <cell r="AN40">
            <v>6303</v>
          </cell>
        </row>
        <row r="41">
          <cell r="B41" t="str">
            <v>NP-PA803U</v>
          </cell>
          <cell r="C41" t="str">
            <v>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41">
            <v>7499</v>
          </cell>
          <cell r="E41">
            <v>6984</v>
          </cell>
          <cell r="F41">
            <v>6349</v>
          </cell>
          <cell r="G41">
            <v>4000</v>
          </cell>
          <cell r="H41">
            <v>3809</v>
          </cell>
          <cell r="I41">
            <v>4000</v>
          </cell>
          <cell r="J41">
            <v>4000</v>
          </cell>
          <cell r="K41">
            <v>3800</v>
          </cell>
          <cell r="L41">
            <v>3419.2400000000002</v>
          </cell>
          <cell r="M41">
            <v>7.0000000000000007E-2</v>
          </cell>
          <cell r="O41">
            <v>4499</v>
          </cell>
          <cell r="S41">
            <v>1587</v>
          </cell>
          <cell r="T41">
            <v>3429</v>
          </cell>
          <cell r="U41">
            <v>0.05</v>
          </cell>
          <cell r="V41">
            <v>13366.449999999999</v>
          </cell>
          <cell r="W41">
            <v>9428</v>
          </cell>
          <cell r="X41">
            <v>5400</v>
          </cell>
          <cell r="Y41">
            <v>5142</v>
          </cell>
          <cell r="Z41">
            <v>5400</v>
          </cell>
          <cell r="AA41">
            <v>7.0000000000000007E-2</v>
          </cell>
          <cell r="AC41">
            <v>6074</v>
          </cell>
          <cell r="AG41">
            <v>2142</v>
          </cell>
          <cell r="AH41">
            <v>0.05</v>
          </cell>
          <cell r="AI41" t="str">
            <v>N/A</v>
          </cell>
          <cell r="AJ41" t="str">
            <v>N/A</v>
          </cell>
          <cell r="AK41">
            <v>229</v>
          </cell>
          <cell r="AL41">
            <v>3580</v>
          </cell>
          <cell r="AM41">
            <v>3771</v>
          </cell>
          <cell r="AN41">
            <v>4833</v>
          </cell>
        </row>
        <row r="42">
          <cell r="B42" t="str">
            <v>NP-PA803U-41ZL</v>
          </cell>
          <cell r="C42" t="str">
            <v>NP-PA803U with NP41ZL lens.  Bundle includes PA803U projector and NP41ZL lens, 3 Year Warranty (Can only be sold to authorized integrators and cannot be sold on the internet)</v>
          </cell>
          <cell r="D42">
            <v>8349</v>
          </cell>
          <cell r="E42">
            <v>7325</v>
          </cell>
          <cell r="F42">
            <v>6659</v>
          </cell>
          <cell r="G42">
            <v>4195</v>
          </cell>
          <cell r="H42">
            <v>3995</v>
          </cell>
          <cell r="I42">
            <v>4195</v>
          </cell>
          <cell r="J42">
            <v>4195</v>
          </cell>
          <cell r="K42">
            <v>3985.25</v>
          </cell>
          <cell r="L42">
            <v>3582.64</v>
          </cell>
          <cell r="M42">
            <v>7.0000000000000007E-2</v>
          </cell>
          <cell r="O42">
            <v>4714</v>
          </cell>
          <cell r="S42">
            <v>2223</v>
          </cell>
          <cell r="T42">
            <v>3599</v>
          </cell>
          <cell r="U42">
            <v>0.05</v>
          </cell>
          <cell r="V42">
            <v>14882.15</v>
          </cell>
          <cell r="W42">
            <v>9889</v>
          </cell>
          <cell r="X42">
            <v>5663</v>
          </cell>
          <cell r="Y42">
            <v>5393</v>
          </cell>
          <cell r="Z42">
            <v>5663</v>
          </cell>
          <cell r="AA42">
            <v>7.0000000000000007E-2</v>
          </cell>
          <cell r="AC42">
            <v>6364</v>
          </cell>
          <cell r="AG42">
            <v>3001</v>
          </cell>
          <cell r="AH42">
            <v>0.05</v>
          </cell>
          <cell r="AI42" t="str">
            <v>N/A</v>
          </cell>
          <cell r="AJ42" t="str">
            <v>N/A</v>
          </cell>
          <cell r="AK42">
            <v>240</v>
          </cell>
          <cell r="AL42">
            <v>3755</v>
          </cell>
          <cell r="AM42">
            <v>3955</v>
          </cell>
          <cell r="AN42">
            <v>5069</v>
          </cell>
        </row>
        <row r="43">
          <cell r="B43" t="str">
            <v>NP-PA803UL</v>
          </cell>
          <cell r="C43" t="str">
            <v>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v>
          </cell>
          <cell r="D43">
            <v>12396</v>
          </cell>
          <cell r="E43">
            <v>12396</v>
          </cell>
          <cell r="F43">
            <v>11269</v>
          </cell>
          <cell r="G43">
            <v>7099</v>
          </cell>
          <cell r="H43">
            <v>6761</v>
          </cell>
          <cell r="I43">
            <v>7099</v>
          </cell>
          <cell r="J43">
            <v>7099</v>
          </cell>
          <cell r="K43">
            <v>6744.0499999999993</v>
          </cell>
          <cell r="L43">
            <v>5841.36</v>
          </cell>
          <cell r="M43">
            <v>7.0000000000000007E-2</v>
          </cell>
          <cell r="O43">
            <v>7686</v>
          </cell>
          <cell r="S43">
            <v>3307</v>
          </cell>
          <cell r="T43">
            <v>6079</v>
          </cell>
          <cell r="U43">
            <v>0.05</v>
          </cell>
          <cell r="V43">
            <v>22096.1</v>
          </cell>
          <cell r="W43">
            <v>16735</v>
          </cell>
          <cell r="X43">
            <v>9584</v>
          </cell>
          <cell r="Y43">
            <v>9127</v>
          </cell>
          <cell r="Z43">
            <v>9584</v>
          </cell>
          <cell r="AA43">
            <v>7.0000000000000007E-2</v>
          </cell>
          <cell r="AC43">
            <v>10376</v>
          </cell>
          <cell r="AG43">
            <v>4464</v>
          </cell>
          <cell r="AH43">
            <v>0.05</v>
          </cell>
          <cell r="AI43" t="str">
            <v>N/A</v>
          </cell>
          <cell r="AJ43" t="str">
            <v>N/A</v>
          </cell>
          <cell r="AK43">
            <v>406</v>
          </cell>
          <cell r="AL43">
            <v>6355</v>
          </cell>
          <cell r="AM43">
            <v>6693</v>
          </cell>
          <cell r="AN43">
            <v>8579</v>
          </cell>
        </row>
        <row r="44">
          <cell r="B44" t="str">
            <v>NP-PA803UL-41ZL</v>
          </cell>
          <cell r="C44" t="str">
            <v>NP-PA803UL with NP41ZL lens.  Bundle includes PA803UL projector and NP41ZL lens, 5 Year Warranty (Can only be sold to authorized integrators and cannot be sold on the internet)</v>
          </cell>
          <cell r="D44">
            <v>12737</v>
          </cell>
          <cell r="E44">
            <v>12737</v>
          </cell>
          <cell r="F44">
            <v>11579</v>
          </cell>
          <cell r="G44">
            <v>7295</v>
          </cell>
          <cell r="H44">
            <v>6947</v>
          </cell>
          <cell r="I44">
            <v>7295</v>
          </cell>
          <cell r="J44">
            <v>7295</v>
          </cell>
          <cell r="K44">
            <v>6930.25</v>
          </cell>
          <cell r="L44">
            <v>5997.16</v>
          </cell>
          <cell r="M44">
            <v>7.0000000000000007E-2</v>
          </cell>
          <cell r="O44">
            <v>7891</v>
          </cell>
          <cell r="S44">
            <v>3944</v>
          </cell>
          <cell r="T44">
            <v>6249</v>
          </cell>
          <cell r="U44">
            <v>0.05</v>
          </cell>
          <cell r="V44">
            <v>22703.3</v>
          </cell>
          <cell r="W44">
            <v>17195</v>
          </cell>
          <cell r="X44">
            <v>9848</v>
          </cell>
          <cell r="Y44">
            <v>9378</v>
          </cell>
          <cell r="Z44">
            <v>9848</v>
          </cell>
          <cell r="AA44">
            <v>7.0000000000000007E-2</v>
          </cell>
          <cell r="AC44">
            <v>10653</v>
          </cell>
          <cell r="AG44">
            <v>5324</v>
          </cell>
          <cell r="AH44">
            <v>0.05</v>
          </cell>
          <cell r="AI44" t="str">
            <v>N/A</v>
          </cell>
          <cell r="AJ44" t="str">
            <v>N/A</v>
          </cell>
          <cell r="AK44">
            <v>417</v>
          </cell>
          <cell r="AL44">
            <v>6530</v>
          </cell>
          <cell r="AM44">
            <v>6878</v>
          </cell>
          <cell r="AN44">
            <v>8815</v>
          </cell>
        </row>
        <row r="45">
          <cell r="B45" t="str">
            <v>NP-PA853W</v>
          </cell>
          <cell r="C45" t="str">
            <v>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45">
            <v>5599</v>
          </cell>
          <cell r="E45">
            <v>5246</v>
          </cell>
          <cell r="F45">
            <v>4769</v>
          </cell>
          <cell r="G45">
            <v>3004</v>
          </cell>
          <cell r="H45">
            <v>2861</v>
          </cell>
          <cell r="I45">
            <v>3004</v>
          </cell>
          <cell r="J45">
            <v>3004</v>
          </cell>
          <cell r="K45">
            <v>2853.7999999999997</v>
          </cell>
          <cell r="L45">
            <v>2561.96</v>
          </cell>
          <cell r="M45">
            <v>7.0000000000000007E-2</v>
          </cell>
          <cell r="O45">
            <v>3371</v>
          </cell>
          <cell r="S45">
            <v>1386</v>
          </cell>
          <cell r="T45">
            <v>2569</v>
          </cell>
          <cell r="U45">
            <v>0.05</v>
          </cell>
          <cell r="V45">
            <v>9979.6999999999989</v>
          </cell>
          <cell r="W45">
            <v>7082</v>
          </cell>
          <cell r="X45">
            <v>4055</v>
          </cell>
          <cell r="Y45">
            <v>3862</v>
          </cell>
          <cell r="Z45">
            <v>4055</v>
          </cell>
          <cell r="AA45">
            <v>7.0000000000000007E-2</v>
          </cell>
          <cell r="AC45">
            <v>4551</v>
          </cell>
          <cell r="AG45">
            <v>1871</v>
          </cell>
          <cell r="AH45">
            <v>0.05</v>
          </cell>
          <cell r="AI45" t="str">
            <v>N/A</v>
          </cell>
          <cell r="AJ45" t="str">
            <v>N/A</v>
          </cell>
          <cell r="AK45">
            <v>172</v>
          </cell>
          <cell r="AL45">
            <v>2689</v>
          </cell>
          <cell r="AM45">
            <v>2832</v>
          </cell>
          <cell r="AN45">
            <v>3630</v>
          </cell>
        </row>
        <row r="46">
          <cell r="B46" t="str">
            <v>NP-PA853W-41ZL</v>
          </cell>
          <cell r="C46" t="str">
            <v>NP-PA853W with NP41ZL lens.  Bundle includes PA853W projector and NP41ZL lens, 3 Year Warranty (Can only be sold to authorized integrators and cannot be sold on the internet)</v>
          </cell>
          <cell r="D46">
            <v>6499</v>
          </cell>
          <cell r="E46">
            <v>5576</v>
          </cell>
          <cell r="F46">
            <v>5069</v>
          </cell>
          <cell r="G46">
            <v>3193</v>
          </cell>
          <cell r="H46">
            <v>3041</v>
          </cell>
          <cell r="I46">
            <v>3193</v>
          </cell>
          <cell r="J46">
            <v>3193</v>
          </cell>
          <cell r="K46">
            <v>3033.35</v>
          </cell>
          <cell r="L46">
            <v>2717.76</v>
          </cell>
          <cell r="M46">
            <v>7.0000000000000007E-2</v>
          </cell>
          <cell r="O46">
            <v>3576</v>
          </cell>
          <cell r="S46">
            <v>2023</v>
          </cell>
          <cell r="T46">
            <v>2739</v>
          </cell>
          <cell r="U46">
            <v>0.05</v>
          </cell>
          <cell r="V46">
            <v>11583.949999999999</v>
          </cell>
          <cell r="W46">
            <v>7528</v>
          </cell>
          <cell r="X46">
            <v>4311</v>
          </cell>
          <cell r="Y46">
            <v>4105</v>
          </cell>
          <cell r="Z46">
            <v>4311</v>
          </cell>
          <cell r="AA46">
            <v>7.0000000000000007E-2</v>
          </cell>
          <cell r="AC46">
            <v>4828</v>
          </cell>
          <cell r="AG46">
            <v>2731</v>
          </cell>
          <cell r="AH46">
            <v>0.05</v>
          </cell>
          <cell r="AI46" t="str">
            <v>N/A</v>
          </cell>
          <cell r="AJ46" t="str">
            <v>N/A</v>
          </cell>
          <cell r="AK46">
            <v>182</v>
          </cell>
          <cell r="AL46">
            <v>2859</v>
          </cell>
          <cell r="AM46">
            <v>3011</v>
          </cell>
          <cell r="AN46">
            <v>3859</v>
          </cell>
        </row>
        <row r="47">
          <cell r="B47" t="str">
            <v>NP-PA903X</v>
          </cell>
          <cell r="C47" t="str">
            <v>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ell>
          <cell r="D47">
            <v>5399</v>
          </cell>
          <cell r="E47">
            <v>5070</v>
          </cell>
          <cell r="F47">
            <v>4609</v>
          </cell>
          <cell r="G47">
            <v>2904</v>
          </cell>
          <cell r="H47">
            <v>2765</v>
          </cell>
          <cell r="I47">
            <v>2904</v>
          </cell>
          <cell r="J47">
            <v>2904</v>
          </cell>
          <cell r="K47">
            <v>2758.7999999999997</v>
          </cell>
          <cell r="L47">
            <v>2476.08</v>
          </cell>
          <cell r="M47">
            <v>7.0000000000000007E-2</v>
          </cell>
          <cell r="O47">
            <v>3258</v>
          </cell>
          <cell r="S47">
            <v>1386</v>
          </cell>
          <cell r="T47">
            <v>2489</v>
          </cell>
          <cell r="U47">
            <v>0.05</v>
          </cell>
          <cell r="V47">
            <v>9623.1999999999989</v>
          </cell>
          <cell r="W47">
            <v>6845</v>
          </cell>
          <cell r="X47">
            <v>3920</v>
          </cell>
          <cell r="Y47">
            <v>3733</v>
          </cell>
          <cell r="Z47">
            <v>3920</v>
          </cell>
          <cell r="AA47">
            <v>7.0000000000000007E-2</v>
          </cell>
          <cell r="AC47">
            <v>4398</v>
          </cell>
          <cell r="AG47">
            <v>1871</v>
          </cell>
          <cell r="AH47">
            <v>0.05</v>
          </cell>
          <cell r="AI47" t="str">
            <v>N/A</v>
          </cell>
          <cell r="AJ47" t="str">
            <v>N/A</v>
          </cell>
          <cell r="AK47">
            <v>166</v>
          </cell>
          <cell r="AL47">
            <v>2599</v>
          </cell>
          <cell r="AM47">
            <v>2738</v>
          </cell>
          <cell r="AN47">
            <v>3509</v>
          </cell>
        </row>
        <row r="48">
          <cell r="B48" t="str">
            <v>NP-PA903X-41ZL</v>
          </cell>
          <cell r="C48" t="str">
            <v>NP-PA903X with NP41ZL lens.  Bundle includes PA903X projector and NP41ZL lens, 3 Year Warranty (Can only be sold to authorized integrators and cannot be sold on the internet)</v>
          </cell>
          <cell r="D48">
            <v>6299</v>
          </cell>
          <cell r="E48">
            <v>5411</v>
          </cell>
          <cell r="F48">
            <v>4919</v>
          </cell>
          <cell r="G48">
            <v>3099</v>
          </cell>
          <cell r="H48">
            <v>2951</v>
          </cell>
          <cell r="I48">
            <v>3099</v>
          </cell>
          <cell r="J48">
            <v>3099</v>
          </cell>
          <cell r="K48">
            <v>2944.0499999999997</v>
          </cell>
          <cell r="L48">
            <v>2631.88</v>
          </cell>
          <cell r="M48">
            <v>7.0000000000000007E-2</v>
          </cell>
          <cell r="O48">
            <v>3463</v>
          </cell>
          <cell r="S48">
            <v>2023</v>
          </cell>
          <cell r="T48">
            <v>2659</v>
          </cell>
          <cell r="U48">
            <v>0.05</v>
          </cell>
          <cell r="V48">
            <v>11227.449999999999</v>
          </cell>
          <cell r="W48">
            <v>7305</v>
          </cell>
          <cell r="X48">
            <v>4184</v>
          </cell>
          <cell r="Y48">
            <v>3984</v>
          </cell>
          <cell r="Z48">
            <v>4184</v>
          </cell>
          <cell r="AA48">
            <v>7.0000000000000007E-2</v>
          </cell>
          <cell r="AC48">
            <v>4675</v>
          </cell>
          <cell r="AG48">
            <v>2731</v>
          </cell>
          <cell r="AH48">
            <v>0.05</v>
          </cell>
          <cell r="AI48" t="str">
            <v>N/A</v>
          </cell>
          <cell r="AJ48" t="str">
            <v>N/A</v>
          </cell>
          <cell r="AK48">
            <v>177</v>
          </cell>
          <cell r="AL48">
            <v>2774</v>
          </cell>
          <cell r="AM48">
            <v>2922</v>
          </cell>
          <cell r="AN48">
            <v>3745</v>
          </cell>
        </row>
        <row r="49">
          <cell r="B49" t="str">
            <v>NP-PA1004UL-B</v>
          </cell>
          <cell r="C49" t="str">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BLACK CABINET, 50.7 lbs, 5yr Warranty (Can only be sold to authorized integrators and cannot be sold on the internet)</v>
          </cell>
          <cell r="D49">
            <v>23099</v>
          </cell>
          <cell r="E49">
            <v>19249</v>
          </cell>
          <cell r="F49">
            <v>17499</v>
          </cell>
          <cell r="G49">
            <v>11024</v>
          </cell>
          <cell r="H49">
            <v>10499</v>
          </cell>
          <cell r="I49">
            <v>11024</v>
          </cell>
          <cell r="J49">
            <v>11024</v>
          </cell>
          <cell r="K49">
            <v>10472.799999999999</v>
          </cell>
          <cell r="L49">
            <v>5841.36</v>
          </cell>
          <cell r="M49">
            <v>7.0000000000000007E-2</v>
          </cell>
          <cell r="O49">
            <v>7686</v>
          </cell>
          <cell r="S49">
            <v>3360</v>
          </cell>
          <cell r="T49">
            <v>9449</v>
          </cell>
          <cell r="U49">
            <v>0.05</v>
          </cell>
          <cell r="V49">
            <v>41173.449999999997</v>
          </cell>
          <cell r="W49">
            <v>25986</v>
          </cell>
          <cell r="X49">
            <v>14882</v>
          </cell>
          <cell r="Y49">
            <v>14174</v>
          </cell>
          <cell r="Z49">
            <v>14882</v>
          </cell>
          <cell r="AA49">
            <v>7.0000000000000007E-2</v>
          </cell>
          <cell r="AC49">
            <v>10376</v>
          </cell>
          <cell r="AG49">
            <v>4536</v>
          </cell>
          <cell r="AH49">
            <v>0.05</v>
          </cell>
          <cell r="AI49" t="str">
            <v>N/A</v>
          </cell>
          <cell r="AJ49" t="str">
            <v>N/A</v>
          </cell>
          <cell r="AK49">
            <v>630</v>
          </cell>
          <cell r="AL49">
            <v>9869</v>
          </cell>
          <cell r="AM49">
            <v>10394</v>
          </cell>
          <cell r="AN49">
            <v>13323</v>
          </cell>
        </row>
        <row r="50">
          <cell r="B50" t="str">
            <v>NP-PA1004UL-W</v>
          </cell>
          <cell r="C50" t="str">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WHITE CABINET, 50.7 lbs, 5yr Warranty (Can only be sold to authorized integrators and cannot be sold on the internet)</v>
          </cell>
          <cell r="D50">
            <v>23099</v>
          </cell>
          <cell r="E50">
            <v>19249</v>
          </cell>
          <cell r="F50">
            <v>17499</v>
          </cell>
          <cell r="G50">
            <v>11024</v>
          </cell>
          <cell r="H50">
            <v>10499</v>
          </cell>
          <cell r="I50">
            <v>11024</v>
          </cell>
          <cell r="J50">
            <v>11024</v>
          </cell>
          <cell r="K50">
            <v>10472.799999999999</v>
          </cell>
          <cell r="L50">
            <v>5841.36</v>
          </cell>
          <cell r="M50">
            <v>7.0000000000000007E-2</v>
          </cell>
          <cell r="O50">
            <v>7686</v>
          </cell>
          <cell r="S50">
            <v>3360</v>
          </cell>
          <cell r="T50">
            <v>9449</v>
          </cell>
          <cell r="U50">
            <v>0.05</v>
          </cell>
          <cell r="V50">
            <v>41173.449999999997</v>
          </cell>
          <cell r="W50">
            <v>25986</v>
          </cell>
          <cell r="X50">
            <v>14882</v>
          </cell>
          <cell r="Y50">
            <v>14174</v>
          </cell>
          <cell r="Z50">
            <v>14882</v>
          </cell>
          <cell r="AA50">
            <v>7.0000000000000007E-2</v>
          </cell>
          <cell r="AC50">
            <v>10376</v>
          </cell>
          <cell r="AG50">
            <v>4536</v>
          </cell>
          <cell r="AH50">
            <v>0.05</v>
          </cell>
          <cell r="AI50" t="str">
            <v>N/A</v>
          </cell>
          <cell r="AJ50" t="str">
            <v>N/A</v>
          </cell>
          <cell r="AK50">
            <v>630</v>
          </cell>
          <cell r="AL50">
            <v>9869</v>
          </cell>
          <cell r="AM50">
            <v>10394</v>
          </cell>
          <cell r="AN50">
            <v>13323</v>
          </cell>
        </row>
        <row r="51">
          <cell r="B51" t="str">
            <v xml:space="preserve">NP-PA1004UL-B-41 </v>
          </cell>
          <cell r="C51" t="str">
            <v>NP-PA1004UL with NP41ZL lens.  Bundle includes PA1004UL projector and NP41ZL lens, BLACK CABINET, 5 Year Warranty (Can only be sold to authorized integrators and cannot be sold on the internet)</v>
          </cell>
          <cell r="D51">
            <v>23799</v>
          </cell>
          <cell r="E51">
            <v>19799</v>
          </cell>
          <cell r="F51">
            <v>17999</v>
          </cell>
          <cell r="G51">
            <v>11339</v>
          </cell>
          <cell r="H51">
            <v>10799</v>
          </cell>
          <cell r="I51">
            <v>11339</v>
          </cell>
          <cell r="J51">
            <v>11339</v>
          </cell>
          <cell r="K51">
            <v>10772.05</v>
          </cell>
          <cell r="L51">
            <v>5997.16</v>
          </cell>
          <cell r="M51">
            <v>7.0000000000000007E-2</v>
          </cell>
          <cell r="O51">
            <v>7891</v>
          </cell>
          <cell r="S51">
            <v>4074</v>
          </cell>
          <cell r="T51">
            <v>9719</v>
          </cell>
          <cell r="U51">
            <v>0.05</v>
          </cell>
          <cell r="V51">
            <v>42421.2</v>
          </cell>
          <cell r="W51">
            <v>26729</v>
          </cell>
          <cell r="X51">
            <v>15308</v>
          </cell>
          <cell r="Y51">
            <v>14579</v>
          </cell>
          <cell r="Z51">
            <v>15308</v>
          </cell>
          <cell r="AA51">
            <v>7.0000000000000007E-2</v>
          </cell>
          <cell r="AC51">
            <v>10653</v>
          </cell>
          <cell r="AG51">
            <v>5500</v>
          </cell>
          <cell r="AH51">
            <v>0.05</v>
          </cell>
          <cell r="AI51" t="str">
            <v>N/A</v>
          </cell>
          <cell r="AJ51" t="str">
            <v>N/A</v>
          </cell>
          <cell r="AK51">
            <v>648</v>
          </cell>
          <cell r="AL51">
            <v>10151</v>
          </cell>
          <cell r="AM51">
            <v>10691</v>
          </cell>
          <cell r="AN51">
            <v>13704</v>
          </cell>
        </row>
        <row r="52">
          <cell r="B52" t="str">
            <v xml:space="preserve">NP-PA1004UL-W-41 </v>
          </cell>
          <cell r="C52" t="str">
            <v>NP-PA1004UL with NP41ZL lens.  Bundle includes PA1004UL projector and NP41ZL lens, WHITE CABINET, 5 Year Warranty (Can only be sold to authorized integrators and cannot be sold on the internet)</v>
          </cell>
          <cell r="D52">
            <v>23799</v>
          </cell>
          <cell r="E52">
            <v>19799</v>
          </cell>
          <cell r="F52">
            <v>17999</v>
          </cell>
          <cell r="G52">
            <v>11339</v>
          </cell>
          <cell r="H52">
            <v>10799</v>
          </cell>
          <cell r="I52">
            <v>11339</v>
          </cell>
          <cell r="J52">
            <v>11339</v>
          </cell>
          <cell r="K52">
            <v>10772.05</v>
          </cell>
          <cell r="L52">
            <v>5997.16</v>
          </cell>
          <cell r="M52">
            <v>7.0000000000000007E-2</v>
          </cell>
          <cell r="O52">
            <v>7891</v>
          </cell>
          <cell r="S52">
            <v>4074</v>
          </cell>
          <cell r="T52">
            <v>9719</v>
          </cell>
          <cell r="U52">
            <v>0.05</v>
          </cell>
          <cell r="V52">
            <v>42421.2</v>
          </cell>
          <cell r="W52">
            <v>26729</v>
          </cell>
          <cell r="X52">
            <v>15308</v>
          </cell>
          <cell r="Y52">
            <v>14579</v>
          </cell>
          <cell r="Z52">
            <v>15308</v>
          </cell>
          <cell r="AA52">
            <v>7.0000000000000007E-2</v>
          </cell>
          <cell r="AC52">
            <v>10653</v>
          </cell>
          <cell r="AG52">
            <v>5500</v>
          </cell>
          <cell r="AH52">
            <v>0.05</v>
          </cell>
          <cell r="AI52" t="str">
            <v>N/A</v>
          </cell>
          <cell r="AJ52" t="str">
            <v>N/A</v>
          </cell>
          <cell r="AK52">
            <v>648</v>
          </cell>
          <cell r="AL52">
            <v>10151</v>
          </cell>
          <cell r="AM52">
            <v>10691</v>
          </cell>
          <cell r="AN52">
            <v>13704</v>
          </cell>
        </row>
        <row r="54">
          <cell r="B54" t="str">
            <v>NP-PX803UL-WH</v>
          </cell>
          <cell r="C54" t="str">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v>
          </cell>
          <cell r="D54">
            <v>19999</v>
          </cell>
          <cell r="E54">
            <v>16455</v>
          </cell>
          <cell r="F54">
            <v>14959</v>
          </cell>
          <cell r="G54">
            <v>9424</v>
          </cell>
          <cell r="H54">
            <v>8975</v>
          </cell>
          <cell r="I54">
            <v>9424</v>
          </cell>
          <cell r="J54">
            <v>9424</v>
          </cell>
          <cell r="K54">
            <v>8952.7999999999993</v>
          </cell>
          <cell r="L54">
            <v>8346.75</v>
          </cell>
          <cell r="M54">
            <v>7.0000000000000007E-2</v>
          </cell>
          <cell r="O54" t="str">
            <v>NA</v>
          </cell>
          <cell r="S54">
            <v>6220</v>
          </cell>
          <cell r="T54">
            <v>8079</v>
          </cell>
          <cell r="U54">
            <v>0.05</v>
          </cell>
          <cell r="V54">
            <v>35647.699999999997</v>
          </cell>
          <cell r="W54">
            <v>22214</v>
          </cell>
          <cell r="X54">
            <v>12722</v>
          </cell>
          <cell r="Y54">
            <v>12116</v>
          </cell>
          <cell r="Z54">
            <v>12722</v>
          </cell>
          <cell r="AA54">
            <v>7.0000000000000007E-2</v>
          </cell>
          <cell r="AC54">
            <v>0</v>
          </cell>
          <cell r="AG54">
            <v>8397</v>
          </cell>
          <cell r="AH54">
            <v>0.05</v>
          </cell>
          <cell r="AI54" t="str">
            <v>N/A</v>
          </cell>
          <cell r="AJ54" t="str">
            <v>N/A</v>
          </cell>
          <cell r="AK54">
            <v>359</v>
          </cell>
          <cell r="AL54">
            <v>8616</v>
          </cell>
          <cell r="AM54">
            <v>9065</v>
          </cell>
          <cell r="AN54">
            <v>11631</v>
          </cell>
        </row>
        <row r="55">
          <cell r="B55" t="str">
            <v>NP-PX803UL-BK</v>
          </cell>
          <cell r="C55" t="str">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v>
          </cell>
          <cell r="D55">
            <v>19999</v>
          </cell>
          <cell r="E55">
            <v>16455</v>
          </cell>
          <cell r="F55">
            <v>14959</v>
          </cell>
          <cell r="G55">
            <v>9424</v>
          </cell>
          <cell r="H55">
            <v>8975</v>
          </cell>
          <cell r="I55">
            <v>9424</v>
          </cell>
          <cell r="J55">
            <v>9424</v>
          </cell>
          <cell r="K55">
            <v>8952.7999999999993</v>
          </cell>
          <cell r="L55">
            <v>8346.75</v>
          </cell>
          <cell r="M55">
            <v>7.0000000000000007E-2</v>
          </cell>
          <cell r="O55" t="str">
            <v>NA</v>
          </cell>
          <cell r="S55">
            <v>6220</v>
          </cell>
          <cell r="T55">
            <v>8079</v>
          </cell>
          <cell r="U55">
            <v>0.05</v>
          </cell>
          <cell r="V55">
            <v>35647.699999999997</v>
          </cell>
          <cell r="W55">
            <v>22214</v>
          </cell>
          <cell r="X55">
            <v>12722</v>
          </cell>
          <cell r="Y55">
            <v>12116</v>
          </cell>
          <cell r="Z55">
            <v>12722</v>
          </cell>
          <cell r="AA55">
            <v>7.0000000000000007E-2</v>
          </cell>
          <cell r="AC55">
            <v>0</v>
          </cell>
          <cell r="AG55">
            <v>8397</v>
          </cell>
          <cell r="AH55">
            <v>0.05</v>
          </cell>
          <cell r="AI55" t="str">
            <v>N/A</v>
          </cell>
          <cell r="AJ55" t="str">
            <v>N/A</v>
          </cell>
          <cell r="AK55">
            <v>359</v>
          </cell>
          <cell r="AL55">
            <v>8616</v>
          </cell>
          <cell r="AM55">
            <v>9065</v>
          </cell>
          <cell r="AN55">
            <v>11631</v>
          </cell>
        </row>
        <row r="56">
          <cell r="B56" t="str">
            <v>NP-PX803UL-W-18</v>
          </cell>
          <cell r="C56" t="str">
            <v>NP-PX803UL-WH with NP18ZL lens.  Bundle includes PX803UL-WH projector and NP18ZL lens, 5 Year Warranty (Can only be sold to authorized integrators and cannot be sold on the internet) (Suggested Replacement Model for the NP-PX800X-08ZL and NP-PX800X2-08ZL)</v>
          </cell>
          <cell r="D56">
            <v>21649</v>
          </cell>
          <cell r="E56">
            <v>19139</v>
          </cell>
          <cell r="F56">
            <v>17399</v>
          </cell>
          <cell r="G56">
            <v>10961</v>
          </cell>
          <cell r="H56">
            <v>10439</v>
          </cell>
          <cell r="I56">
            <v>10961</v>
          </cell>
          <cell r="J56">
            <v>10961</v>
          </cell>
          <cell r="K56">
            <v>10412.949999999999</v>
          </cell>
          <cell r="L56">
            <v>9708.2699999999986</v>
          </cell>
          <cell r="M56">
            <v>7.0000000000000007E-2</v>
          </cell>
          <cell r="O56" t="str">
            <v>NA</v>
          </cell>
          <cell r="S56">
            <v>7270</v>
          </cell>
          <cell r="T56">
            <v>9399</v>
          </cell>
          <cell r="U56">
            <v>0.05</v>
          </cell>
          <cell r="V56">
            <v>38589.399999999994</v>
          </cell>
          <cell r="W56">
            <v>25838</v>
          </cell>
          <cell r="X56">
            <v>14797</v>
          </cell>
          <cell r="Y56">
            <v>14093</v>
          </cell>
          <cell r="Z56">
            <v>14797</v>
          </cell>
          <cell r="AA56">
            <v>7.0000000000000007E-2</v>
          </cell>
          <cell r="AC56">
            <v>0</v>
          </cell>
          <cell r="AG56">
            <v>9815</v>
          </cell>
          <cell r="AH56">
            <v>0.05</v>
          </cell>
          <cell r="AI56" t="str">
            <v>N/A</v>
          </cell>
          <cell r="AJ56" t="str">
            <v>N/A</v>
          </cell>
          <cell r="AK56">
            <v>418</v>
          </cell>
          <cell r="AL56">
            <v>10021</v>
          </cell>
          <cell r="AM56">
            <v>10543</v>
          </cell>
          <cell r="AN56">
            <v>13529</v>
          </cell>
        </row>
        <row r="57">
          <cell r="B57" t="str">
            <v>NP-PX803UL-B-18</v>
          </cell>
          <cell r="C57" t="str">
            <v>NP-PX803UL-BK with NP18ZL lens.  Bundle includes PX803UL-BK projector and NP18ZL lens, 5 Year Warranty (Can only be sold to authorized integrators and cannot be sold on the internet) (Suggested Replacement Model for the NP-PX800X-08ZL and NP-PX800X2-08ZL)</v>
          </cell>
          <cell r="D57">
            <v>21649</v>
          </cell>
          <cell r="E57">
            <v>19139</v>
          </cell>
          <cell r="F57">
            <v>17399</v>
          </cell>
          <cell r="G57">
            <v>10961</v>
          </cell>
          <cell r="H57">
            <v>10439</v>
          </cell>
          <cell r="I57">
            <v>10961</v>
          </cell>
          <cell r="J57">
            <v>10961</v>
          </cell>
          <cell r="K57">
            <v>10412.949999999999</v>
          </cell>
          <cell r="L57">
            <v>9708.2699999999986</v>
          </cell>
          <cell r="M57">
            <v>7.0000000000000007E-2</v>
          </cell>
          <cell r="O57" t="str">
            <v>NA</v>
          </cell>
          <cell r="S57">
            <v>7270</v>
          </cell>
          <cell r="T57">
            <v>9399</v>
          </cell>
          <cell r="U57">
            <v>0.05</v>
          </cell>
          <cell r="V57">
            <v>38589.399999999994</v>
          </cell>
          <cell r="W57">
            <v>25838</v>
          </cell>
          <cell r="X57">
            <v>14797</v>
          </cell>
          <cell r="Y57">
            <v>14093</v>
          </cell>
          <cell r="Z57">
            <v>14797</v>
          </cell>
          <cell r="AA57">
            <v>7.0000000000000007E-2</v>
          </cell>
          <cell r="AC57">
            <v>0</v>
          </cell>
          <cell r="AG57">
            <v>9815</v>
          </cell>
          <cell r="AH57">
            <v>0.05</v>
          </cell>
          <cell r="AI57" t="str">
            <v>N/A</v>
          </cell>
          <cell r="AJ57" t="str">
            <v>N/A</v>
          </cell>
          <cell r="AK57">
            <v>418</v>
          </cell>
          <cell r="AL57">
            <v>10021</v>
          </cell>
          <cell r="AM57">
            <v>10543</v>
          </cell>
          <cell r="AN57">
            <v>13529</v>
          </cell>
        </row>
        <row r="58">
          <cell r="B58" t="str">
            <v>NP-PX1004UL-WH</v>
          </cell>
          <cell r="C58" t="str">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v>
          </cell>
          <cell r="D58">
            <v>25499</v>
          </cell>
          <cell r="E58">
            <v>20399</v>
          </cell>
          <cell r="F58">
            <v>20399</v>
          </cell>
          <cell r="G58">
            <v>12851</v>
          </cell>
          <cell r="H58">
            <v>12239</v>
          </cell>
          <cell r="I58">
            <v>12851</v>
          </cell>
          <cell r="J58">
            <v>12851</v>
          </cell>
          <cell r="K58">
            <v>12208.449999999999</v>
          </cell>
          <cell r="L58">
            <v>11382.269999999999</v>
          </cell>
          <cell r="M58">
            <v>7.0000000000000007E-2</v>
          </cell>
          <cell r="O58" t="str">
            <v>NA</v>
          </cell>
          <cell r="S58">
            <v>7013</v>
          </cell>
          <cell r="T58">
            <v>11019</v>
          </cell>
          <cell r="U58">
            <v>0.05</v>
          </cell>
          <cell r="V58">
            <v>45451.45</v>
          </cell>
          <cell r="W58">
            <v>27539</v>
          </cell>
          <cell r="X58">
            <v>17349</v>
          </cell>
          <cell r="Y58">
            <v>16523</v>
          </cell>
          <cell r="Z58">
            <v>17349</v>
          </cell>
          <cell r="AA58">
            <v>7.0000000000000007E-2</v>
          </cell>
          <cell r="AC58">
            <v>0</v>
          </cell>
          <cell r="AG58">
            <v>9468</v>
          </cell>
          <cell r="AH58">
            <v>0.05</v>
          </cell>
          <cell r="AI58" t="str">
            <v>N/A</v>
          </cell>
          <cell r="AJ58" t="str">
            <v>N/A</v>
          </cell>
          <cell r="AK58">
            <v>490</v>
          </cell>
          <cell r="AL58">
            <v>11749</v>
          </cell>
          <cell r="AM58">
            <v>12361</v>
          </cell>
          <cell r="AN58">
            <v>15861</v>
          </cell>
        </row>
        <row r="59">
          <cell r="B59" t="str">
            <v>NP-PX1004UL-BK</v>
          </cell>
          <cell r="C59" t="str">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v>
          </cell>
          <cell r="D59">
            <v>25499</v>
          </cell>
          <cell r="E59">
            <v>20399</v>
          </cell>
          <cell r="F59">
            <v>20399</v>
          </cell>
          <cell r="G59">
            <v>12851</v>
          </cell>
          <cell r="H59">
            <v>12239</v>
          </cell>
          <cell r="I59">
            <v>12851</v>
          </cell>
          <cell r="J59">
            <v>12851</v>
          </cell>
          <cell r="K59">
            <v>12208.449999999999</v>
          </cell>
          <cell r="L59">
            <v>11382.269999999999</v>
          </cell>
          <cell r="M59">
            <v>7.0000000000000007E-2</v>
          </cell>
          <cell r="O59" t="str">
            <v>NA</v>
          </cell>
          <cell r="S59">
            <v>7013</v>
          </cell>
          <cell r="T59">
            <v>11019</v>
          </cell>
          <cell r="U59">
            <v>0.05</v>
          </cell>
          <cell r="V59">
            <v>45451.45</v>
          </cell>
          <cell r="W59">
            <v>27539</v>
          </cell>
          <cell r="X59">
            <v>17349</v>
          </cell>
          <cell r="Y59">
            <v>16523</v>
          </cell>
          <cell r="Z59">
            <v>17349</v>
          </cell>
          <cell r="AA59">
            <v>7.0000000000000007E-2</v>
          </cell>
          <cell r="AC59">
            <v>0</v>
          </cell>
          <cell r="AG59">
            <v>9468</v>
          </cell>
          <cell r="AH59">
            <v>0.05</v>
          </cell>
          <cell r="AI59" t="str">
            <v>N/A</v>
          </cell>
          <cell r="AJ59" t="str">
            <v>N/A</v>
          </cell>
          <cell r="AK59">
            <v>490</v>
          </cell>
          <cell r="AL59">
            <v>11749</v>
          </cell>
          <cell r="AM59">
            <v>12361</v>
          </cell>
          <cell r="AN59">
            <v>15861</v>
          </cell>
        </row>
        <row r="60">
          <cell r="B60" t="str">
            <v>NP-PX1004UL-W-18</v>
          </cell>
          <cell r="C60" t="str">
            <v>NP-PX1004UL-WH with NP18ZL lens.  Bundle includes PX1004UL-WH projector and NP18ZL lens, 5 Year Warranty (Can only be sold to authorized integrators and cannot be sold on the internet) (Suggested Replacement Model for the NP-PX800X-08ZL and NP-PX800X2-08ZL)</v>
          </cell>
          <cell r="D60">
            <v>28874</v>
          </cell>
          <cell r="E60">
            <v>23099</v>
          </cell>
          <cell r="F60">
            <v>23099</v>
          </cell>
          <cell r="G60">
            <v>14552</v>
          </cell>
          <cell r="H60">
            <v>13859</v>
          </cell>
          <cell r="I60">
            <v>14552</v>
          </cell>
          <cell r="J60">
            <v>14552</v>
          </cell>
          <cell r="K60">
            <v>13824.4</v>
          </cell>
          <cell r="L60">
            <v>12888.869999999999</v>
          </cell>
          <cell r="M60">
            <v>7.0000000000000007E-2</v>
          </cell>
          <cell r="O60" t="str">
            <v>NA</v>
          </cell>
          <cell r="S60">
            <v>8063</v>
          </cell>
          <cell r="T60">
            <v>12469</v>
          </cell>
          <cell r="U60">
            <v>0.05</v>
          </cell>
          <cell r="V60">
            <v>51467.1</v>
          </cell>
          <cell r="W60">
            <v>31184</v>
          </cell>
          <cell r="X60">
            <v>19645</v>
          </cell>
          <cell r="Y60">
            <v>18710</v>
          </cell>
          <cell r="Z60">
            <v>19645</v>
          </cell>
          <cell r="AA60">
            <v>7.0000000000000007E-2</v>
          </cell>
          <cell r="AC60">
            <v>0</v>
          </cell>
          <cell r="AG60">
            <v>10885</v>
          </cell>
          <cell r="AH60">
            <v>0.05</v>
          </cell>
          <cell r="AI60" t="str">
            <v>N/A</v>
          </cell>
          <cell r="AJ60" t="str">
            <v>N/A</v>
          </cell>
          <cell r="AK60">
            <v>554</v>
          </cell>
          <cell r="AL60">
            <v>13305</v>
          </cell>
          <cell r="AM60">
            <v>13998</v>
          </cell>
          <cell r="AN60">
            <v>17962</v>
          </cell>
        </row>
        <row r="61">
          <cell r="B61" t="str">
            <v>NP-PX1004UL-B-18</v>
          </cell>
          <cell r="C61" t="str">
            <v>NP-PX1004UL-BK with NP18ZL lens.  Bundle includes PX1004UL-BK projector and NP18ZL lens, 5 Year Warranty (Can only be sold to authorized integrators and cannot be sold on the internet) (Suggested Replacement Model for the NP-PX800X-08ZL and NP-PX800X2-08ZL)</v>
          </cell>
          <cell r="D61">
            <v>28874</v>
          </cell>
          <cell r="E61">
            <v>23099</v>
          </cell>
          <cell r="F61">
            <v>23099</v>
          </cell>
          <cell r="G61">
            <v>14552</v>
          </cell>
          <cell r="H61">
            <v>13859</v>
          </cell>
          <cell r="I61">
            <v>14552</v>
          </cell>
          <cell r="J61">
            <v>14552</v>
          </cell>
          <cell r="K61">
            <v>13824.4</v>
          </cell>
          <cell r="L61">
            <v>12888.869999999999</v>
          </cell>
          <cell r="M61">
            <v>7.0000000000000007E-2</v>
          </cell>
          <cell r="O61" t="str">
            <v>NA</v>
          </cell>
          <cell r="S61">
            <v>8063</v>
          </cell>
          <cell r="T61">
            <v>12469</v>
          </cell>
          <cell r="U61">
            <v>0.05</v>
          </cell>
          <cell r="V61">
            <v>51467.1</v>
          </cell>
          <cell r="W61">
            <v>31184</v>
          </cell>
          <cell r="X61">
            <v>19645</v>
          </cell>
          <cell r="Y61">
            <v>18710</v>
          </cell>
          <cell r="Z61">
            <v>19645</v>
          </cell>
          <cell r="AA61">
            <v>7.0000000000000007E-2</v>
          </cell>
          <cell r="AC61">
            <v>0</v>
          </cell>
          <cell r="AG61">
            <v>10885</v>
          </cell>
          <cell r="AH61">
            <v>0.05</v>
          </cell>
          <cell r="AI61" t="str">
            <v>N/A</v>
          </cell>
          <cell r="AJ61" t="str">
            <v>N/A</v>
          </cell>
          <cell r="AK61">
            <v>554</v>
          </cell>
          <cell r="AL61">
            <v>13305</v>
          </cell>
          <cell r="AM61">
            <v>13998</v>
          </cell>
          <cell r="AN61">
            <v>17962</v>
          </cell>
        </row>
        <row r="62">
          <cell r="B62" t="str">
            <v>NP-PX1005QL-W</v>
          </cell>
          <cell r="C62" t="str">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v>
          </cell>
          <cell r="D62">
            <v>30749</v>
          </cell>
          <cell r="E62">
            <v>24599</v>
          </cell>
          <cell r="F62">
            <v>24599</v>
          </cell>
          <cell r="G62">
            <v>15497</v>
          </cell>
          <cell r="H62">
            <v>14759</v>
          </cell>
          <cell r="I62">
            <v>15497</v>
          </cell>
          <cell r="J62">
            <v>15497</v>
          </cell>
          <cell r="K62">
            <v>14722.15</v>
          </cell>
          <cell r="L62">
            <v>13725.869999999999</v>
          </cell>
          <cell r="M62">
            <v>7.0000000000000007E-2</v>
          </cell>
          <cell r="O62" t="str">
            <v>NA</v>
          </cell>
          <cell r="S62">
            <v>8859</v>
          </cell>
          <cell r="T62">
            <v>13279</v>
          </cell>
          <cell r="U62">
            <v>0.05</v>
          </cell>
          <cell r="V62">
            <v>54810.149999999994</v>
          </cell>
          <cell r="W62">
            <v>33209</v>
          </cell>
          <cell r="X62">
            <v>20921</v>
          </cell>
          <cell r="Y62">
            <v>19925</v>
          </cell>
          <cell r="Z62">
            <v>20921</v>
          </cell>
          <cell r="AA62">
            <v>7.0000000000000007E-2</v>
          </cell>
          <cell r="AC62">
            <v>0</v>
          </cell>
          <cell r="AG62">
            <v>11960</v>
          </cell>
          <cell r="AH62">
            <v>0.05</v>
          </cell>
          <cell r="AI62" t="str">
            <v>N/A</v>
          </cell>
          <cell r="AJ62" t="str">
            <v>N/A</v>
          </cell>
          <cell r="AK62">
            <v>590</v>
          </cell>
          <cell r="AL62">
            <v>14169</v>
          </cell>
          <cell r="AM62">
            <v>14907</v>
          </cell>
          <cell r="AN62">
            <v>19128</v>
          </cell>
        </row>
        <row r="63">
          <cell r="B63" t="str">
            <v>NP-PX1005QL-B</v>
          </cell>
          <cell r="C63" t="str">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v>
          </cell>
          <cell r="D63">
            <v>30749</v>
          </cell>
          <cell r="E63">
            <v>24599</v>
          </cell>
          <cell r="F63">
            <v>24599</v>
          </cell>
          <cell r="G63">
            <v>15497</v>
          </cell>
          <cell r="H63">
            <v>14759</v>
          </cell>
          <cell r="I63">
            <v>15497</v>
          </cell>
          <cell r="J63">
            <v>15497</v>
          </cell>
          <cell r="K63">
            <v>14722.15</v>
          </cell>
          <cell r="L63">
            <v>13725.869999999999</v>
          </cell>
          <cell r="M63">
            <v>7.0000000000000007E-2</v>
          </cell>
          <cell r="O63" t="str">
            <v>NA</v>
          </cell>
          <cell r="S63">
            <v>8859</v>
          </cell>
          <cell r="T63">
            <v>13279</v>
          </cell>
          <cell r="U63">
            <v>0.05</v>
          </cell>
          <cell r="V63">
            <v>54810.149999999994</v>
          </cell>
          <cell r="W63">
            <v>33209</v>
          </cell>
          <cell r="X63">
            <v>20921</v>
          </cell>
          <cell r="Y63">
            <v>19925</v>
          </cell>
          <cell r="Z63">
            <v>20921</v>
          </cell>
          <cell r="AA63">
            <v>7.0000000000000007E-2</v>
          </cell>
          <cell r="AC63">
            <v>0</v>
          </cell>
          <cell r="AG63">
            <v>11960</v>
          </cell>
          <cell r="AH63">
            <v>0.05</v>
          </cell>
          <cell r="AI63" t="str">
            <v>N/A</v>
          </cell>
          <cell r="AJ63" t="str">
            <v>N/A</v>
          </cell>
          <cell r="AK63">
            <v>590</v>
          </cell>
          <cell r="AL63">
            <v>14169</v>
          </cell>
          <cell r="AM63">
            <v>14907</v>
          </cell>
          <cell r="AN63">
            <v>19128</v>
          </cell>
        </row>
        <row r="64">
          <cell r="B64" t="str">
            <v>NP-PX1005QL-W-18</v>
          </cell>
          <cell r="C64" t="str">
            <v>NP-PX1005QL-WH with NP18ZL-4K lens.  Bundle includes PX1005QL-W projector and NP18ZL-4K lens, 5 Year Warranty (Can only be sold to authorized integrators and cannot be sold on the internet)  Shipping September 2018</v>
          </cell>
          <cell r="D64">
            <v>34836</v>
          </cell>
          <cell r="E64">
            <v>27869</v>
          </cell>
          <cell r="F64">
            <v>27869</v>
          </cell>
          <cell r="G64">
            <v>17557</v>
          </cell>
          <cell r="H64">
            <v>16721</v>
          </cell>
          <cell r="I64">
            <v>17557</v>
          </cell>
          <cell r="J64">
            <v>17557</v>
          </cell>
          <cell r="K64">
            <v>16679.149999999998</v>
          </cell>
          <cell r="L64">
            <v>15550.529999999999</v>
          </cell>
          <cell r="M64">
            <v>7.0000000000000007E-2</v>
          </cell>
          <cell r="O64" t="str">
            <v>NA</v>
          </cell>
          <cell r="S64">
            <v>9909</v>
          </cell>
          <cell r="T64">
            <v>15049</v>
          </cell>
          <cell r="U64">
            <v>0.05</v>
          </cell>
          <cell r="V64">
            <v>62095.399999999994</v>
          </cell>
          <cell r="W64">
            <v>37623</v>
          </cell>
          <cell r="X64">
            <v>23702</v>
          </cell>
          <cell r="Y64">
            <v>22573</v>
          </cell>
          <cell r="Z64">
            <v>23702</v>
          </cell>
          <cell r="AA64">
            <v>7.0000000000000007E-2</v>
          </cell>
          <cell r="AC64">
            <v>0</v>
          </cell>
          <cell r="AG64">
            <v>13377</v>
          </cell>
          <cell r="AH64">
            <v>0.05</v>
          </cell>
          <cell r="AI64" t="str">
            <v>N/A</v>
          </cell>
          <cell r="AJ64" t="str">
            <v>N/A</v>
          </cell>
          <cell r="AK64">
            <v>669</v>
          </cell>
          <cell r="AL64">
            <v>16052</v>
          </cell>
          <cell r="AM64">
            <v>16888</v>
          </cell>
          <cell r="AN64">
            <v>21670</v>
          </cell>
        </row>
        <row r="65">
          <cell r="B65" t="str">
            <v>NP-PX1005QL-B-18</v>
          </cell>
          <cell r="C65" t="str">
            <v>NP-PX1005QL-BK with NP18ZL-4K lens.  Bundle includes PX1005QL-B projector and NP18ZL-4K lens, 5 Year Warranty (Can only be sold to authorized integrators and cannot be sold on the internet)  Shipping September 2018</v>
          </cell>
          <cell r="D65">
            <v>34836</v>
          </cell>
          <cell r="E65">
            <v>27869</v>
          </cell>
          <cell r="F65">
            <v>27869</v>
          </cell>
          <cell r="G65">
            <v>17557</v>
          </cell>
          <cell r="H65">
            <v>16721</v>
          </cell>
          <cell r="I65">
            <v>17557</v>
          </cell>
          <cell r="J65">
            <v>17557</v>
          </cell>
          <cell r="K65">
            <v>16679.149999999998</v>
          </cell>
          <cell r="L65">
            <v>15550.529999999999</v>
          </cell>
          <cell r="M65">
            <v>7.0000000000000007E-2</v>
          </cell>
          <cell r="O65" t="str">
            <v>NA</v>
          </cell>
          <cell r="S65">
            <v>9909</v>
          </cell>
          <cell r="T65">
            <v>15049</v>
          </cell>
          <cell r="U65">
            <v>0.05</v>
          </cell>
          <cell r="V65">
            <v>62095.399999999994</v>
          </cell>
          <cell r="W65">
            <v>37623</v>
          </cell>
          <cell r="X65">
            <v>23702</v>
          </cell>
          <cell r="Y65">
            <v>22573</v>
          </cell>
          <cell r="Z65">
            <v>23702</v>
          </cell>
          <cell r="AA65">
            <v>7.0000000000000007E-2</v>
          </cell>
          <cell r="AC65">
            <v>0</v>
          </cell>
          <cell r="AG65">
            <v>13377</v>
          </cell>
          <cell r="AH65">
            <v>0.05</v>
          </cell>
          <cell r="AI65" t="str">
            <v>N/A</v>
          </cell>
          <cell r="AJ65" t="str">
            <v>N/A</v>
          </cell>
          <cell r="AK65">
            <v>669</v>
          </cell>
          <cell r="AL65">
            <v>16052</v>
          </cell>
          <cell r="AM65">
            <v>16888</v>
          </cell>
          <cell r="AN65">
            <v>21670</v>
          </cell>
        </row>
        <row r="66">
          <cell r="B66" t="str">
            <v>NP-PX2000UL</v>
          </cell>
          <cell r="C66" t="str">
            <v>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v>
          </cell>
          <cell r="D66">
            <v>38374</v>
          </cell>
          <cell r="E66">
            <v>30699</v>
          </cell>
          <cell r="F66">
            <v>30699</v>
          </cell>
          <cell r="G66">
            <v>23024</v>
          </cell>
          <cell r="H66">
            <v>21489</v>
          </cell>
          <cell r="I66">
            <v>23024</v>
          </cell>
          <cell r="J66">
            <v>23024</v>
          </cell>
          <cell r="K66">
            <v>21872.799999999999</v>
          </cell>
          <cell r="L66">
            <v>19984.77</v>
          </cell>
          <cell r="M66">
            <v>7.0000000000000007E-2</v>
          </cell>
          <cell r="O66" t="str">
            <v>NA</v>
          </cell>
          <cell r="S66">
            <v>16941</v>
          </cell>
          <cell r="T66">
            <v>19339</v>
          </cell>
          <cell r="U66">
            <v>0.05</v>
          </cell>
          <cell r="V66">
            <v>68400.849999999991</v>
          </cell>
          <cell r="W66">
            <v>41444</v>
          </cell>
          <cell r="X66">
            <v>31082</v>
          </cell>
          <cell r="Y66">
            <v>29010</v>
          </cell>
          <cell r="Z66">
            <v>31082</v>
          </cell>
          <cell r="AA66">
            <v>7.0000000000000007E-2</v>
          </cell>
          <cell r="AC66">
            <v>0</v>
          </cell>
          <cell r="AG66">
            <v>22870</v>
          </cell>
          <cell r="AH66">
            <v>0.05</v>
          </cell>
          <cell r="AI66" t="str">
            <v>N/A</v>
          </cell>
          <cell r="AJ66" t="str">
            <v>N/A</v>
          </cell>
          <cell r="AK66">
            <v>860</v>
          </cell>
          <cell r="AL66">
            <v>20629</v>
          </cell>
          <cell r="AM66">
            <v>22164</v>
          </cell>
          <cell r="AN66">
            <v>27849</v>
          </cell>
        </row>
        <row r="67">
          <cell r="B67" t="str">
            <v>NP-PX2000UL-47ZL</v>
          </cell>
          <cell r="C67" t="str">
            <v>NP-PX2000UL with NP47ZL lens.  Bundle includes PX2000UL projector and NP47ZL lens, 5 Year Warranty (Can only be sold to authorized integrators and cannot be sold on the internet)  Shipping September 2018</v>
          </cell>
          <cell r="D67">
            <v>41638</v>
          </cell>
          <cell r="E67">
            <v>33310</v>
          </cell>
          <cell r="F67">
            <v>33310</v>
          </cell>
          <cell r="G67">
            <v>24983</v>
          </cell>
          <cell r="H67">
            <v>23317</v>
          </cell>
          <cell r="I67">
            <v>24983</v>
          </cell>
          <cell r="J67">
            <v>24983</v>
          </cell>
          <cell r="K67">
            <v>23733.85</v>
          </cell>
          <cell r="L67">
            <v>21684.809999999998</v>
          </cell>
          <cell r="M67">
            <v>7.0000000000000007E-2</v>
          </cell>
          <cell r="O67" t="str">
            <v>NA</v>
          </cell>
          <cell r="S67">
            <v>18957</v>
          </cell>
          <cell r="T67">
            <v>20989</v>
          </cell>
          <cell r="U67">
            <v>0.05</v>
          </cell>
          <cell r="V67">
            <v>74218.7</v>
          </cell>
          <cell r="W67">
            <v>44969</v>
          </cell>
          <cell r="X67">
            <v>33727</v>
          </cell>
          <cell r="Y67">
            <v>31478</v>
          </cell>
          <cell r="Z67">
            <v>33727</v>
          </cell>
          <cell r="AA67">
            <v>7.0000000000000007E-2</v>
          </cell>
          <cell r="AC67">
            <v>0</v>
          </cell>
          <cell r="AG67">
            <v>25592</v>
          </cell>
          <cell r="AH67">
            <v>0.05</v>
          </cell>
          <cell r="AI67" t="str">
            <v>N/A</v>
          </cell>
          <cell r="AJ67" t="str">
            <v>N/A</v>
          </cell>
          <cell r="AK67">
            <v>933</v>
          </cell>
          <cell r="AL67">
            <v>22384</v>
          </cell>
          <cell r="AM67">
            <v>24050</v>
          </cell>
          <cell r="AN67">
            <v>30218</v>
          </cell>
        </row>
        <row r="69">
          <cell r="B69" t="str">
            <v>NP-PH2601QL</v>
          </cell>
          <cell r="C69" t="str">
            <v>4K 3-Chip DLP, RB Laser Light Source, 20,000 hours light source life, 30,000 Lumen Integration Projector (THIS PRODUCT SHIPS WITHOUT A LENS), (Includes NP-LV01BD) - 2000:1 Contrast (with iris), Liquid Cooled, Portrait &amp; Tilt Free, 3D Sync, Full Geometric Correction Including Edge Blending, 317.5 lbs., 5 Year Warranty. (Can only be sold to authorized integrators and cannot be sold on the internet) Replacement for NP-PH1400U</v>
          </cell>
          <cell r="D69">
            <v>133249</v>
          </cell>
          <cell r="E69">
            <v>133249</v>
          </cell>
          <cell r="F69">
            <v>133249</v>
          </cell>
          <cell r="G69">
            <v>83946</v>
          </cell>
          <cell r="H69">
            <v>79949</v>
          </cell>
          <cell r="I69">
            <v>83946</v>
          </cell>
          <cell r="J69">
            <v>83946</v>
          </cell>
          <cell r="K69">
            <v>79748.7</v>
          </cell>
          <cell r="L69">
            <v>74352.569999999992</v>
          </cell>
          <cell r="M69">
            <v>7.0000000000000007E-2</v>
          </cell>
          <cell r="O69" t="str">
            <v>NA</v>
          </cell>
          <cell r="S69">
            <v>48968</v>
          </cell>
          <cell r="T69">
            <v>71949</v>
          </cell>
          <cell r="U69">
            <v>0.05</v>
          </cell>
          <cell r="V69">
            <v>237516.4</v>
          </cell>
          <cell r="W69">
            <v>179886</v>
          </cell>
          <cell r="X69">
            <v>113327</v>
          </cell>
          <cell r="Y69">
            <v>107931</v>
          </cell>
          <cell r="Z69">
            <v>113327</v>
          </cell>
          <cell r="AA69">
            <v>7.0000000000000007E-2</v>
          </cell>
          <cell r="AC69">
            <v>0</v>
          </cell>
          <cell r="AG69">
            <v>66107</v>
          </cell>
          <cell r="AH69">
            <v>0.05</v>
          </cell>
          <cell r="AI69" t="str">
            <v>N/A</v>
          </cell>
          <cell r="AJ69" t="str">
            <v>N/A</v>
          </cell>
          <cell r="AK69">
            <v>3198</v>
          </cell>
          <cell r="AL69">
            <v>76751</v>
          </cell>
          <cell r="AM69">
            <v>80748</v>
          </cell>
          <cell r="AN69">
            <v>103614</v>
          </cell>
        </row>
        <row r="70">
          <cell r="B70" t="str">
            <v>NP-PH3501QL</v>
          </cell>
          <cell r="C70" t="str">
            <v>4K 3-Chip DLP, RB Laser Light Source, 20,000 hours light source life, 40,000 Lumen Integration Projector (THIS PRODUCT SHIPS WITHOUT A LENS), (Includes NP-LV01BD) - 2000:1 Contrast (with iris), Liquid Cooled, Portrait &amp; Tilt Free, 3D Sync, Full Geometric Correction Including Edge Blending, 372.6 lbs., 5 Year Warranty. (Can only be sold to authorized integrators and cannot be sold on the internet)</v>
          </cell>
          <cell r="D70">
            <v>153749</v>
          </cell>
          <cell r="E70">
            <v>153749</v>
          </cell>
          <cell r="F70">
            <v>153749</v>
          </cell>
          <cell r="G70">
            <v>104934</v>
          </cell>
          <cell r="H70">
            <v>99937</v>
          </cell>
          <cell r="I70">
            <v>104934</v>
          </cell>
          <cell r="J70">
            <v>104934</v>
          </cell>
          <cell r="K70">
            <v>99687.299999999988</v>
          </cell>
          <cell r="L70">
            <v>92941.409999999989</v>
          </cell>
          <cell r="M70">
            <v>7.0000000000000007E-2</v>
          </cell>
          <cell r="O70" t="str">
            <v>NA</v>
          </cell>
          <cell r="S70">
            <v>70390</v>
          </cell>
          <cell r="T70">
            <v>89939</v>
          </cell>
          <cell r="U70">
            <v>0.05</v>
          </cell>
          <cell r="V70">
            <v>274057.64999999997</v>
          </cell>
          <cell r="W70">
            <v>207561</v>
          </cell>
          <cell r="X70">
            <v>141661</v>
          </cell>
          <cell r="Y70">
            <v>134915</v>
          </cell>
          <cell r="Z70">
            <v>141661</v>
          </cell>
          <cell r="AA70">
            <v>7.0000000000000007E-2</v>
          </cell>
          <cell r="AC70">
            <v>0</v>
          </cell>
          <cell r="AG70">
            <v>95027</v>
          </cell>
          <cell r="AH70">
            <v>0.05</v>
          </cell>
          <cell r="AI70" t="str">
            <v>N/A</v>
          </cell>
          <cell r="AJ70" t="str">
            <v>N/A</v>
          </cell>
          <cell r="AK70">
            <v>3997</v>
          </cell>
          <cell r="AL70">
            <v>95940</v>
          </cell>
          <cell r="AM70">
            <v>100937</v>
          </cell>
          <cell r="AN70">
            <v>129519</v>
          </cell>
        </row>
        <row r="72">
          <cell r="B72" t="str">
            <v>MT60LP</v>
          </cell>
          <cell r="C72" t="str">
            <v>Standard Replacement Lamp for MT1060/1060R/1065/860</v>
          </cell>
          <cell r="D72">
            <v>495</v>
          </cell>
          <cell r="E72">
            <v>495</v>
          </cell>
          <cell r="F72" t="str">
            <v>No MAP Price</v>
          </cell>
          <cell r="G72">
            <v>389.55</v>
          </cell>
          <cell r="H72">
            <v>371</v>
          </cell>
          <cell r="I72">
            <v>389.55</v>
          </cell>
          <cell r="J72">
            <v>389.55</v>
          </cell>
          <cell r="K72">
            <v>389.55</v>
          </cell>
          <cell r="L72">
            <v>318</v>
          </cell>
          <cell r="M72">
            <v>0.04</v>
          </cell>
          <cell r="O72" t="e">
            <v>#N/A</v>
          </cell>
          <cell r="S72" t="str">
            <v>N/A</v>
          </cell>
          <cell r="T72">
            <v>329</v>
          </cell>
          <cell r="U72" t="str">
            <v>N/A</v>
          </cell>
          <cell r="V72">
            <v>668</v>
          </cell>
          <cell r="W72">
            <v>668</v>
          </cell>
          <cell r="X72">
            <v>526</v>
          </cell>
          <cell r="Y72">
            <v>501</v>
          </cell>
          <cell r="Z72">
            <v>526</v>
          </cell>
          <cell r="AA72">
            <v>0.04</v>
          </cell>
          <cell r="AG72" t="str">
            <v>N/A</v>
          </cell>
          <cell r="AH72" t="str">
            <v>N/A</v>
          </cell>
          <cell r="AI72" t="str">
            <v>N/A</v>
          </cell>
          <cell r="AJ72" t="str">
            <v>N/A</v>
          </cell>
          <cell r="AK72" t="str">
            <v>N/A</v>
          </cell>
          <cell r="AL72" t="str">
            <v>N/A</v>
          </cell>
          <cell r="AM72" t="str">
            <v>N/A</v>
          </cell>
          <cell r="AN72" t="str">
            <v>N/A</v>
          </cell>
        </row>
        <row r="73">
          <cell r="B73" t="str">
            <v>MT70LP</v>
          </cell>
          <cell r="C73" t="str">
            <v>Standard Replacement Lamp for MT1075</v>
          </cell>
          <cell r="D73">
            <v>495</v>
          </cell>
          <cell r="E73">
            <v>495</v>
          </cell>
          <cell r="F73" t="str">
            <v>No MAP Price</v>
          </cell>
          <cell r="G73">
            <v>389.55</v>
          </cell>
          <cell r="H73">
            <v>371</v>
          </cell>
          <cell r="I73">
            <v>389.55</v>
          </cell>
          <cell r="J73">
            <v>389.55</v>
          </cell>
          <cell r="K73">
            <v>389.55</v>
          </cell>
          <cell r="L73">
            <v>318</v>
          </cell>
          <cell r="M73">
            <v>0.04</v>
          </cell>
          <cell r="O73" t="e">
            <v>#N/A</v>
          </cell>
          <cell r="S73" t="str">
            <v>N/A</v>
          </cell>
          <cell r="T73">
            <v>329</v>
          </cell>
          <cell r="U73" t="str">
            <v>N/A</v>
          </cell>
          <cell r="V73">
            <v>668</v>
          </cell>
          <cell r="W73">
            <v>668</v>
          </cell>
          <cell r="X73">
            <v>526</v>
          </cell>
          <cell r="Y73">
            <v>501</v>
          </cell>
          <cell r="Z73">
            <v>526</v>
          </cell>
          <cell r="AA73">
            <v>0.04</v>
          </cell>
          <cell r="AG73" t="str">
            <v>N/A</v>
          </cell>
          <cell r="AH73" t="str">
            <v>N/A</v>
          </cell>
          <cell r="AI73" t="str">
            <v>N/A</v>
          </cell>
          <cell r="AJ73" t="str">
            <v>N/A</v>
          </cell>
          <cell r="AK73" t="str">
            <v>N/A</v>
          </cell>
          <cell r="AL73" t="str">
            <v>N/A</v>
          </cell>
          <cell r="AM73" t="str">
            <v>N/A</v>
          </cell>
          <cell r="AN73" t="str">
            <v>N/A</v>
          </cell>
        </row>
        <row r="74">
          <cell r="B74" t="str">
            <v>NP04LP</v>
          </cell>
          <cell r="C74" t="str">
            <v>Replacement Lamp for the NP4000 and NP4001</v>
          </cell>
          <cell r="D74">
            <v>599</v>
          </cell>
          <cell r="E74">
            <v>599</v>
          </cell>
          <cell r="F74" t="str">
            <v>No MAP Price</v>
          </cell>
          <cell r="G74">
            <v>474</v>
          </cell>
          <cell r="H74">
            <v>450</v>
          </cell>
          <cell r="I74">
            <v>474</v>
          </cell>
          <cell r="J74">
            <v>474</v>
          </cell>
          <cell r="K74">
            <v>474</v>
          </cell>
          <cell r="L74">
            <v>390</v>
          </cell>
          <cell r="M74">
            <v>0.04</v>
          </cell>
          <cell r="O74" t="e">
            <v>#N/A</v>
          </cell>
          <cell r="S74" t="str">
            <v>N/A</v>
          </cell>
          <cell r="T74">
            <v>369</v>
          </cell>
          <cell r="U74" t="str">
            <v>N/A</v>
          </cell>
          <cell r="V74">
            <v>809</v>
          </cell>
          <cell r="W74">
            <v>809</v>
          </cell>
          <cell r="X74">
            <v>640</v>
          </cell>
          <cell r="Y74">
            <v>608</v>
          </cell>
          <cell r="Z74">
            <v>640</v>
          </cell>
          <cell r="AA74">
            <v>0.04</v>
          </cell>
          <cell r="AG74" t="str">
            <v>N/A</v>
          </cell>
          <cell r="AH74" t="str">
            <v>N/A</v>
          </cell>
          <cell r="AI74" t="str">
            <v>N/A</v>
          </cell>
          <cell r="AJ74" t="str">
            <v>N/A</v>
          </cell>
          <cell r="AK74" t="str">
            <v>N/A</v>
          </cell>
          <cell r="AL74" t="str">
            <v>N/A</v>
          </cell>
          <cell r="AM74" t="str">
            <v>N/A</v>
          </cell>
          <cell r="AN74" t="str">
            <v>N/A</v>
          </cell>
        </row>
        <row r="75">
          <cell r="B75" t="str">
            <v>NP06LP</v>
          </cell>
          <cell r="C75" t="str">
            <v>Replacement Lamp for NP1150, NP2150, NP3150, NP3151W, NP1250, NP2250, NP3250, NP3250W, NP1200 and NP2200 projectors.</v>
          </cell>
          <cell r="D75">
            <v>545</v>
          </cell>
          <cell r="E75">
            <v>545</v>
          </cell>
          <cell r="F75" t="str">
            <v>No MAP Price</v>
          </cell>
          <cell r="G75">
            <v>431</v>
          </cell>
          <cell r="H75">
            <v>409</v>
          </cell>
          <cell r="I75">
            <v>431</v>
          </cell>
          <cell r="J75">
            <v>431</v>
          </cell>
          <cell r="K75">
            <v>431</v>
          </cell>
          <cell r="L75">
            <v>355</v>
          </cell>
          <cell r="M75">
            <v>0.04</v>
          </cell>
          <cell r="O75" t="e">
            <v>#N/A</v>
          </cell>
          <cell r="S75" t="str">
            <v>N/A</v>
          </cell>
          <cell r="T75">
            <v>329</v>
          </cell>
          <cell r="U75" t="str">
            <v>N/A</v>
          </cell>
          <cell r="V75">
            <v>736</v>
          </cell>
          <cell r="W75">
            <v>736</v>
          </cell>
          <cell r="X75">
            <v>582</v>
          </cell>
          <cell r="Y75">
            <v>552</v>
          </cell>
          <cell r="Z75">
            <v>582</v>
          </cell>
          <cell r="AA75">
            <v>0.04</v>
          </cell>
          <cell r="AG75" t="str">
            <v>N/A</v>
          </cell>
          <cell r="AH75" t="str">
            <v>N/A</v>
          </cell>
          <cell r="AI75" t="str">
            <v>N/A</v>
          </cell>
          <cell r="AJ75" t="str">
            <v>N/A</v>
          </cell>
          <cell r="AK75" t="str">
            <v>N/A</v>
          </cell>
          <cell r="AL75" t="str">
            <v>N/A</v>
          </cell>
          <cell r="AM75" t="str">
            <v>N/A</v>
          </cell>
          <cell r="AN75" t="str">
            <v>N/A</v>
          </cell>
        </row>
        <row r="76">
          <cell r="B76" t="str">
            <v>NP07LP</v>
          </cell>
          <cell r="C76" t="str">
            <v>Replacement Lamp for NP300/400/500/500W/500WS/600/600S, NP410W/510W/510WS/610 and NP610S projectors</v>
          </cell>
          <cell r="D76">
            <v>329</v>
          </cell>
          <cell r="E76">
            <v>329</v>
          </cell>
          <cell r="F76" t="str">
            <v>No MAP Price</v>
          </cell>
          <cell r="G76">
            <v>277</v>
          </cell>
          <cell r="H76">
            <v>264</v>
          </cell>
          <cell r="I76">
            <v>277</v>
          </cell>
          <cell r="J76">
            <v>277</v>
          </cell>
          <cell r="K76">
            <v>277</v>
          </cell>
          <cell r="L76">
            <v>231</v>
          </cell>
          <cell r="M76">
            <v>0.04</v>
          </cell>
          <cell r="O76" t="e">
            <v>#N/A</v>
          </cell>
          <cell r="S76" t="str">
            <v>N/A</v>
          </cell>
          <cell r="T76">
            <v>219</v>
          </cell>
          <cell r="U76" t="str">
            <v>N/A</v>
          </cell>
          <cell r="V76">
            <v>444</v>
          </cell>
          <cell r="W76">
            <v>444</v>
          </cell>
          <cell r="X76">
            <v>374</v>
          </cell>
          <cell r="Y76">
            <v>356</v>
          </cell>
          <cell r="Z76">
            <v>374</v>
          </cell>
          <cell r="AA76">
            <v>0.04</v>
          </cell>
          <cell r="AG76" t="str">
            <v>N/A</v>
          </cell>
          <cell r="AH76" t="str">
            <v>N/A</v>
          </cell>
          <cell r="AI76" t="str">
            <v>N/A</v>
          </cell>
          <cell r="AJ76" t="str">
            <v>N/A</v>
          </cell>
          <cell r="AK76" t="str">
            <v>N/A</v>
          </cell>
          <cell r="AL76" t="str">
            <v>N/A</v>
          </cell>
          <cell r="AM76" t="str">
            <v>N/A</v>
          </cell>
          <cell r="AN76" t="str">
            <v>N/A</v>
          </cell>
        </row>
        <row r="77">
          <cell r="B77" t="str">
            <v>NP08LP</v>
          </cell>
          <cell r="C77" t="str">
            <v>Replacement Lamp for NP41 and NP43 projectors.</v>
          </cell>
          <cell r="D77">
            <v>329</v>
          </cell>
          <cell r="E77">
            <v>329</v>
          </cell>
          <cell r="F77" t="str">
            <v>No MAP Price</v>
          </cell>
          <cell r="G77">
            <v>277</v>
          </cell>
          <cell r="H77">
            <v>264</v>
          </cell>
          <cell r="I77">
            <v>277</v>
          </cell>
          <cell r="J77">
            <v>277</v>
          </cell>
          <cell r="K77">
            <v>277</v>
          </cell>
          <cell r="L77">
            <v>231</v>
          </cell>
          <cell r="M77">
            <v>0.04</v>
          </cell>
          <cell r="O77" t="e">
            <v>#N/A</v>
          </cell>
          <cell r="S77" t="str">
            <v>N/A</v>
          </cell>
          <cell r="T77">
            <v>219</v>
          </cell>
          <cell r="U77" t="str">
            <v>N/A</v>
          </cell>
          <cell r="V77">
            <v>444</v>
          </cell>
          <cell r="W77">
            <v>444</v>
          </cell>
          <cell r="X77">
            <v>374</v>
          </cell>
          <cell r="Y77">
            <v>356</v>
          </cell>
          <cell r="Z77">
            <v>374</v>
          </cell>
          <cell r="AA77">
            <v>0.04</v>
          </cell>
          <cell r="AG77" t="str">
            <v>N/A</v>
          </cell>
          <cell r="AH77" t="str">
            <v>N/A</v>
          </cell>
          <cell r="AI77" t="str">
            <v>N/A</v>
          </cell>
          <cell r="AJ77" t="str">
            <v>N/A</v>
          </cell>
          <cell r="AK77" t="str">
            <v>N/A</v>
          </cell>
          <cell r="AL77" t="str">
            <v>N/A</v>
          </cell>
          <cell r="AM77" t="str">
            <v>N/A</v>
          </cell>
          <cell r="AN77" t="str">
            <v>N/A</v>
          </cell>
        </row>
        <row r="78">
          <cell r="B78" t="str">
            <v>NP12LP</v>
          </cell>
          <cell r="C78" t="str">
            <v>Replacement Lamp for the NP4100, NP4100W</v>
          </cell>
          <cell r="D78">
            <v>599</v>
          </cell>
          <cell r="E78">
            <v>599</v>
          </cell>
          <cell r="F78" t="str">
            <v>No MAP Price</v>
          </cell>
          <cell r="G78">
            <v>474</v>
          </cell>
          <cell r="H78">
            <v>450</v>
          </cell>
          <cell r="I78">
            <v>474</v>
          </cell>
          <cell r="J78">
            <v>474</v>
          </cell>
          <cell r="K78">
            <v>474</v>
          </cell>
          <cell r="L78">
            <v>390</v>
          </cell>
          <cell r="M78">
            <v>0.04</v>
          </cell>
          <cell r="O78" t="e">
            <v>#N/A</v>
          </cell>
          <cell r="S78" t="str">
            <v>N/A</v>
          </cell>
          <cell r="T78">
            <v>369</v>
          </cell>
          <cell r="U78" t="str">
            <v>N/A</v>
          </cell>
          <cell r="V78">
            <v>809</v>
          </cell>
          <cell r="W78">
            <v>809</v>
          </cell>
          <cell r="X78">
            <v>640</v>
          </cell>
          <cell r="Y78">
            <v>608</v>
          </cell>
          <cell r="Z78">
            <v>640</v>
          </cell>
          <cell r="AA78">
            <v>0.04</v>
          </cell>
          <cell r="AG78" t="str">
            <v>N/A</v>
          </cell>
          <cell r="AH78" t="str">
            <v>N/A</v>
          </cell>
          <cell r="AI78" t="str">
            <v>N/A</v>
          </cell>
          <cell r="AJ78" t="str">
            <v>N/A</v>
          </cell>
          <cell r="AK78" t="str">
            <v>N/A</v>
          </cell>
          <cell r="AL78" t="str">
            <v>N/A</v>
          </cell>
          <cell r="AM78" t="str">
            <v>N/A</v>
          </cell>
          <cell r="AN78" t="str">
            <v>N/A</v>
          </cell>
        </row>
        <row r="79">
          <cell r="B79" t="str">
            <v>NP13LP</v>
          </cell>
          <cell r="C79" t="str">
            <v>Replacement Lamp for NP110/115/215216 and NP-V260X/V260 projectors</v>
          </cell>
          <cell r="D79">
            <v>195</v>
          </cell>
          <cell r="E79">
            <v>195</v>
          </cell>
          <cell r="F79" t="str">
            <v>No MAP Price</v>
          </cell>
          <cell r="G79">
            <v>164</v>
          </cell>
          <cell r="H79">
            <v>156</v>
          </cell>
          <cell r="I79">
            <v>164</v>
          </cell>
          <cell r="J79">
            <v>164</v>
          </cell>
          <cell r="K79">
            <v>164</v>
          </cell>
          <cell r="L79">
            <v>137</v>
          </cell>
          <cell r="M79">
            <v>0.04</v>
          </cell>
          <cell r="O79" t="e">
            <v>#N/A</v>
          </cell>
          <cell r="S79" t="str">
            <v>N/A</v>
          </cell>
          <cell r="T79">
            <v>129</v>
          </cell>
          <cell r="U79" t="str">
            <v>N/A</v>
          </cell>
          <cell r="V79">
            <v>263</v>
          </cell>
          <cell r="W79">
            <v>263</v>
          </cell>
          <cell r="X79">
            <v>221</v>
          </cell>
          <cell r="Y79">
            <v>211</v>
          </cell>
          <cell r="Z79">
            <v>221</v>
          </cell>
          <cell r="AA79">
            <v>0.04</v>
          </cell>
          <cell r="AG79" t="str">
            <v>N/A</v>
          </cell>
          <cell r="AH79" t="str">
            <v>N/A</v>
          </cell>
          <cell r="AI79" t="str">
            <v>N/A</v>
          </cell>
          <cell r="AJ79" t="str">
            <v>N/A</v>
          </cell>
          <cell r="AK79" t="str">
            <v>N/A</v>
          </cell>
          <cell r="AL79" t="str">
            <v>N/A</v>
          </cell>
          <cell r="AM79" t="str">
            <v>N/A</v>
          </cell>
          <cell r="AN79" t="str">
            <v>N/A</v>
          </cell>
        </row>
        <row r="80">
          <cell r="B80" t="str">
            <v>NP14LP</v>
          </cell>
          <cell r="C80" t="str">
            <v>Replacement Lamp for NP310/410 and NP510 projectors.</v>
          </cell>
          <cell r="D80">
            <v>329</v>
          </cell>
          <cell r="E80">
            <v>329</v>
          </cell>
          <cell r="F80" t="str">
            <v>No MAP Price</v>
          </cell>
          <cell r="G80">
            <v>277</v>
          </cell>
          <cell r="H80">
            <v>264</v>
          </cell>
          <cell r="I80">
            <v>277</v>
          </cell>
          <cell r="J80">
            <v>277</v>
          </cell>
          <cell r="K80">
            <v>277</v>
          </cell>
          <cell r="L80">
            <v>231</v>
          </cell>
          <cell r="M80">
            <v>0.04</v>
          </cell>
          <cell r="O80" t="e">
            <v>#N/A</v>
          </cell>
          <cell r="S80" t="str">
            <v>N/A</v>
          </cell>
          <cell r="T80">
            <v>219</v>
          </cell>
          <cell r="U80" t="str">
            <v>N/A</v>
          </cell>
          <cell r="V80">
            <v>444</v>
          </cell>
          <cell r="W80">
            <v>444</v>
          </cell>
          <cell r="X80">
            <v>374</v>
          </cell>
          <cell r="Y80">
            <v>356</v>
          </cell>
          <cell r="Z80">
            <v>374</v>
          </cell>
          <cell r="AA80">
            <v>0.04</v>
          </cell>
          <cell r="AG80" t="str">
            <v>N/A</v>
          </cell>
          <cell r="AH80" t="str">
            <v>N/A</v>
          </cell>
          <cell r="AI80" t="str">
            <v>N/A</v>
          </cell>
          <cell r="AJ80" t="str">
            <v>N/A</v>
          </cell>
          <cell r="AK80" t="str">
            <v>N/A</v>
          </cell>
          <cell r="AL80" t="str">
            <v>N/A</v>
          </cell>
          <cell r="AM80" t="str">
            <v>N/A</v>
          </cell>
          <cell r="AN80" t="str">
            <v>N/A</v>
          </cell>
        </row>
        <row r="81">
          <cell r="B81" t="str">
            <v>NP15LP</v>
          </cell>
          <cell r="C81" t="str">
            <v>Replacement Lamp for NP-M260X/M260W/M300X and NP-M271X/M311X projectors</v>
          </cell>
          <cell r="D81">
            <v>329</v>
          </cell>
          <cell r="E81">
            <v>329</v>
          </cell>
          <cell r="F81" t="str">
            <v>No MAP Price</v>
          </cell>
          <cell r="G81">
            <v>277</v>
          </cell>
          <cell r="H81">
            <v>264</v>
          </cell>
          <cell r="I81">
            <v>277</v>
          </cell>
          <cell r="J81">
            <v>277</v>
          </cell>
          <cell r="K81">
            <v>277</v>
          </cell>
          <cell r="L81">
            <v>231</v>
          </cell>
          <cell r="M81">
            <v>0.04</v>
          </cell>
          <cell r="O81" t="e">
            <v>#N/A</v>
          </cell>
          <cell r="S81" t="str">
            <v>N/A</v>
          </cell>
          <cell r="T81">
            <v>219</v>
          </cell>
          <cell r="U81" t="str">
            <v>N/A</v>
          </cell>
          <cell r="V81">
            <v>444</v>
          </cell>
          <cell r="W81">
            <v>444</v>
          </cell>
          <cell r="X81">
            <v>374</v>
          </cell>
          <cell r="Y81">
            <v>356</v>
          </cell>
          <cell r="Z81">
            <v>374</v>
          </cell>
          <cell r="AA81">
            <v>0.04</v>
          </cell>
          <cell r="AG81" t="str">
            <v>N/A</v>
          </cell>
          <cell r="AH81" t="str">
            <v>N/A</v>
          </cell>
          <cell r="AI81" t="str">
            <v>N/A</v>
          </cell>
          <cell r="AJ81" t="str">
            <v>N/A</v>
          </cell>
          <cell r="AK81" t="str">
            <v>N/A</v>
          </cell>
          <cell r="AL81" t="str">
            <v>N/A</v>
          </cell>
          <cell r="AM81" t="str">
            <v>N/A</v>
          </cell>
          <cell r="AN81" t="str">
            <v>N/A</v>
          </cell>
        </row>
        <row r="82">
          <cell r="B82" t="str">
            <v>NP16LP</v>
          </cell>
          <cell r="C82" t="str">
            <v>Replacement Lamp for NP-M300W/M300XS, NP-P350X and NP-M311W/M361XG projectors</v>
          </cell>
          <cell r="D82">
            <v>329</v>
          </cell>
          <cell r="E82">
            <v>329</v>
          </cell>
          <cell r="F82" t="str">
            <v>No MAP Price</v>
          </cell>
          <cell r="G82">
            <v>277</v>
          </cell>
          <cell r="H82">
            <v>264</v>
          </cell>
          <cell r="I82">
            <v>277</v>
          </cell>
          <cell r="J82">
            <v>277</v>
          </cell>
          <cell r="K82">
            <v>277</v>
          </cell>
          <cell r="L82">
            <v>231</v>
          </cell>
          <cell r="M82">
            <v>0.04</v>
          </cell>
          <cell r="O82" t="e">
            <v>#N/A</v>
          </cell>
          <cell r="S82" t="str">
            <v>N/A</v>
          </cell>
          <cell r="T82">
            <v>219</v>
          </cell>
          <cell r="U82" t="str">
            <v>N/A</v>
          </cell>
          <cell r="V82">
            <v>444</v>
          </cell>
          <cell r="W82">
            <v>444</v>
          </cell>
          <cell r="X82">
            <v>374</v>
          </cell>
          <cell r="Y82">
            <v>356</v>
          </cell>
          <cell r="Z82">
            <v>374</v>
          </cell>
          <cell r="AA82">
            <v>0.04</v>
          </cell>
          <cell r="AG82" t="str">
            <v>N/A</v>
          </cell>
          <cell r="AH82" t="str">
            <v>N/A</v>
          </cell>
          <cell r="AI82" t="str">
            <v>N/A</v>
          </cell>
          <cell r="AJ82" t="str">
            <v>N/A</v>
          </cell>
          <cell r="AK82" t="str">
            <v>N/A</v>
          </cell>
          <cell r="AL82" t="str">
            <v>N/A</v>
          </cell>
          <cell r="AM82" t="str">
            <v>N/A</v>
          </cell>
          <cell r="AN82" t="str">
            <v>N/A</v>
          </cell>
        </row>
        <row r="83">
          <cell r="B83" t="str">
            <v>NP17LP</v>
          </cell>
          <cell r="C83" t="str">
            <v>Replacement Lamp for NP-M300WS, NP-P350W/P420X and NP-M420XG projectors</v>
          </cell>
          <cell r="D83">
            <v>329</v>
          </cell>
          <cell r="E83">
            <v>329</v>
          </cell>
          <cell r="F83" t="str">
            <v>No MAP Price</v>
          </cell>
          <cell r="G83">
            <v>277</v>
          </cell>
          <cell r="H83">
            <v>264</v>
          </cell>
          <cell r="I83">
            <v>277</v>
          </cell>
          <cell r="J83">
            <v>277</v>
          </cell>
          <cell r="K83">
            <v>277</v>
          </cell>
          <cell r="L83">
            <v>231</v>
          </cell>
          <cell r="M83">
            <v>0.04</v>
          </cell>
          <cell r="O83" t="e">
            <v>#N/A</v>
          </cell>
          <cell r="S83" t="str">
            <v>N/A</v>
          </cell>
          <cell r="T83">
            <v>219</v>
          </cell>
          <cell r="U83" t="str">
            <v>N/A</v>
          </cell>
          <cell r="V83">
            <v>444</v>
          </cell>
          <cell r="W83">
            <v>444</v>
          </cell>
          <cell r="X83">
            <v>374</v>
          </cell>
          <cell r="Y83">
            <v>356</v>
          </cell>
          <cell r="Z83">
            <v>374</v>
          </cell>
          <cell r="AA83">
            <v>0.04</v>
          </cell>
          <cell r="AG83" t="str">
            <v>N/A</v>
          </cell>
          <cell r="AH83" t="str">
            <v>N/A</v>
          </cell>
          <cell r="AI83" t="str">
            <v>N/A</v>
          </cell>
          <cell r="AJ83" t="str">
            <v>N/A</v>
          </cell>
          <cell r="AK83" t="str">
            <v>N/A</v>
          </cell>
          <cell r="AL83" t="str">
            <v>N/A</v>
          </cell>
          <cell r="AM83" t="str">
            <v>N/A</v>
          </cell>
          <cell r="AN83" t="str">
            <v>N/A</v>
          </cell>
        </row>
        <row r="84">
          <cell r="B84" t="str">
            <v>NP17LP-UM</v>
          </cell>
          <cell r="C84" t="str">
            <v>Replacement Lamp for NP-UM330X/UM330W, NP-UM330X-WK/UM330W-WK, NP-UM330Xi-WK1/UM330Wi-WK1, NP-UM330Xi-WK/UM330Wi-WK and NP-UM330Xi2-WK/UM330Wi2-WK projectors</v>
          </cell>
          <cell r="D84">
            <v>93</v>
          </cell>
          <cell r="E84">
            <v>93</v>
          </cell>
          <cell r="F84" t="str">
            <v>No MAP Price</v>
          </cell>
          <cell r="G84">
            <v>79</v>
          </cell>
          <cell r="H84">
            <v>75</v>
          </cell>
          <cell r="I84">
            <v>79</v>
          </cell>
          <cell r="J84">
            <v>79</v>
          </cell>
          <cell r="K84">
            <v>79</v>
          </cell>
          <cell r="L84">
            <v>66</v>
          </cell>
          <cell r="M84">
            <v>0.04</v>
          </cell>
          <cell r="O84" t="e">
            <v>#N/A</v>
          </cell>
          <cell r="S84" t="str">
            <v>N/A</v>
          </cell>
          <cell r="T84">
            <v>59</v>
          </cell>
          <cell r="U84" t="str">
            <v>N/A</v>
          </cell>
          <cell r="V84">
            <v>126</v>
          </cell>
          <cell r="W84">
            <v>126</v>
          </cell>
          <cell r="X84">
            <v>107</v>
          </cell>
          <cell r="Y84">
            <v>101</v>
          </cell>
          <cell r="Z84">
            <v>107</v>
          </cell>
          <cell r="AA84">
            <v>0.04</v>
          </cell>
          <cell r="AG84" t="str">
            <v>N/A</v>
          </cell>
          <cell r="AH84" t="str">
            <v>N/A</v>
          </cell>
          <cell r="AI84" t="str">
            <v>N/A</v>
          </cell>
          <cell r="AJ84" t="str">
            <v>N/A</v>
          </cell>
          <cell r="AK84" t="str">
            <v>N/A</v>
          </cell>
          <cell r="AL84" t="str">
            <v>N/A</v>
          </cell>
          <cell r="AM84" t="str">
            <v>N/A</v>
          </cell>
          <cell r="AN84" t="str">
            <v>N/A</v>
          </cell>
        </row>
        <row r="85">
          <cell r="B85" t="str">
            <v>NP18LP</v>
          </cell>
          <cell r="C85" t="str">
            <v>Replacement lamp for the NP-V300X/V300W and NP-V311X/V311W projectors</v>
          </cell>
          <cell r="D85">
            <v>195</v>
          </cell>
          <cell r="E85">
            <v>195</v>
          </cell>
          <cell r="F85" t="str">
            <v>No MAP Price</v>
          </cell>
          <cell r="G85">
            <v>164</v>
          </cell>
          <cell r="H85">
            <v>156</v>
          </cell>
          <cell r="I85">
            <v>164</v>
          </cell>
          <cell r="J85">
            <v>164</v>
          </cell>
          <cell r="K85">
            <v>164</v>
          </cell>
          <cell r="L85">
            <v>137</v>
          </cell>
          <cell r="M85">
            <v>0.04</v>
          </cell>
          <cell r="O85" t="e">
            <v>#N/A</v>
          </cell>
          <cell r="S85" t="str">
            <v>N/A</v>
          </cell>
          <cell r="T85">
            <v>129</v>
          </cell>
          <cell r="U85" t="str">
            <v>N/A</v>
          </cell>
          <cell r="V85">
            <v>263</v>
          </cell>
          <cell r="W85">
            <v>263</v>
          </cell>
          <cell r="X85">
            <v>221</v>
          </cell>
          <cell r="Y85">
            <v>211</v>
          </cell>
          <cell r="Z85">
            <v>221</v>
          </cell>
          <cell r="AA85">
            <v>0.04</v>
          </cell>
          <cell r="AG85" t="str">
            <v>N/A</v>
          </cell>
          <cell r="AH85" t="str">
            <v>N/A</v>
          </cell>
          <cell r="AI85" t="str">
            <v>N/A</v>
          </cell>
          <cell r="AJ85" t="str">
            <v>N/A</v>
          </cell>
          <cell r="AK85" t="str">
            <v>N/A</v>
          </cell>
          <cell r="AL85" t="str">
            <v>N/A</v>
          </cell>
          <cell r="AM85" t="str">
            <v>N/A</v>
          </cell>
          <cell r="AN85" t="str">
            <v>N/A</v>
          </cell>
        </row>
        <row r="86">
          <cell r="B86" t="str">
            <v>NP20LP</v>
          </cell>
          <cell r="C86" t="str">
            <v>Replacement Lamp for NP-U300X and NP-U310W projectors</v>
          </cell>
          <cell r="D86">
            <v>339</v>
          </cell>
          <cell r="E86">
            <v>339</v>
          </cell>
          <cell r="F86" t="str">
            <v>No MAP Price</v>
          </cell>
          <cell r="G86">
            <v>285</v>
          </cell>
          <cell r="H86">
            <v>272</v>
          </cell>
          <cell r="I86">
            <v>285</v>
          </cell>
          <cell r="J86">
            <v>285</v>
          </cell>
          <cell r="K86">
            <v>285</v>
          </cell>
          <cell r="L86">
            <v>238</v>
          </cell>
          <cell r="M86">
            <v>0.04</v>
          </cell>
          <cell r="O86" t="e">
            <v>#N/A</v>
          </cell>
          <cell r="S86" t="str">
            <v>N/A</v>
          </cell>
          <cell r="T86">
            <v>219</v>
          </cell>
          <cell r="U86" t="str">
            <v>N/A</v>
          </cell>
          <cell r="V86">
            <v>458</v>
          </cell>
          <cell r="W86">
            <v>458</v>
          </cell>
          <cell r="X86">
            <v>385</v>
          </cell>
          <cell r="Y86">
            <v>367</v>
          </cell>
          <cell r="Z86">
            <v>385</v>
          </cell>
          <cell r="AA86">
            <v>0.04</v>
          </cell>
          <cell r="AG86" t="str">
            <v>N/A</v>
          </cell>
          <cell r="AH86" t="str">
            <v>N/A</v>
          </cell>
          <cell r="AI86" t="str">
            <v>N/A</v>
          </cell>
          <cell r="AJ86" t="str">
            <v>N/A</v>
          </cell>
          <cell r="AK86" t="str">
            <v>N/A</v>
          </cell>
          <cell r="AL86" t="str">
            <v>N/A</v>
          </cell>
          <cell r="AM86" t="str">
            <v>N/A</v>
          </cell>
          <cell r="AN86" t="str">
            <v>N/A</v>
          </cell>
        </row>
        <row r="87">
          <cell r="B87" t="str">
            <v>NP21LP</v>
          </cell>
          <cell r="C87" t="str">
            <v>Replacement Lamp for the NP-PA500X/PA500U/PA550W/PA600X</v>
          </cell>
          <cell r="D87">
            <v>545</v>
          </cell>
          <cell r="E87">
            <v>545</v>
          </cell>
          <cell r="F87" t="str">
            <v>No MAP Price</v>
          </cell>
          <cell r="G87">
            <v>431</v>
          </cell>
          <cell r="H87">
            <v>409</v>
          </cell>
          <cell r="I87">
            <v>431</v>
          </cell>
          <cell r="J87">
            <v>431</v>
          </cell>
          <cell r="K87">
            <v>431</v>
          </cell>
          <cell r="L87">
            <v>355</v>
          </cell>
          <cell r="M87">
            <v>0.04</v>
          </cell>
          <cell r="O87" t="e">
            <v>#N/A</v>
          </cell>
          <cell r="S87" t="str">
            <v>N/A</v>
          </cell>
          <cell r="T87">
            <v>329</v>
          </cell>
          <cell r="U87" t="str">
            <v>N/A</v>
          </cell>
          <cell r="V87">
            <v>736</v>
          </cell>
          <cell r="W87">
            <v>736</v>
          </cell>
          <cell r="X87">
            <v>582</v>
          </cell>
          <cell r="Y87">
            <v>552</v>
          </cell>
          <cell r="Z87">
            <v>582</v>
          </cell>
          <cell r="AA87">
            <v>0.04</v>
          </cell>
          <cell r="AG87" t="str">
            <v>N/A</v>
          </cell>
          <cell r="AH87" t="str">
            <v>N/A</v>
          </cell>
          <cell r="AI87" t="str">
            <v>N/A</v>
          </cell>
          <cell r="AJ87" t="str">
            <v>N/A</v>
          </cell>
          <cell r="AK87" t="str">
            <v>N/A</v>
          </cell>
          <cell r="AL87" t="str">
            <v>N/A</v>
          </cell>
          <cell r="AM87" t="str">
            <v>N/A</v>
          </cell>
          <cell r="AN87" t="str">
            <v>N/A</v>
          </cell>
        </row>
        <row r="88">
          <cell r="B88" t="str">
            <v>NP22LP</v>
          </cell>
          <cell r="C88" t="str">
            <v>Replacement lamp for the NP-PX700W/PX750U/PX800X, NP-PX700W2/PX750U2/PX800X2 and NP-PH1000U projectors</v>
          </cell>
          <cell r="D88">
            <v>909</v>
          </cell>
          <cell r="E88">
            <v>909</v>
          </cell>
          <cell r="F88" t="str">
            <v>No MAP Price</v>
          </cell>
          <cell r="G88">
            <v>719</v>
          </cell>
          <cell r="H88">
            <v>682</v>
          </cell>
          <cell r="I88">
            <v>719</v>
          </cell>
          <cell r="J88">
            <v>719</v>
          </cell>
          <cell r="K88">
            <v>719</v>
          </cell>
          <cell r="L88">
            <v>591</v>
          </cell>
          <cell r="M88">
            <v>0.04</v>
          </cell>
          <cell r="O88" t="e">
            <v>#N/A</v>
          </cell>
          <cell r="S88" t="str">
            <v>N/A</v>
          </cell>
          <cell r="T88">
            <v>559</v>
          </cell>
          <cell r="U88" t="str">
            <v>N/A</v>
          </cell>
          <cell r="V88">
            <v>1227</v>
          </cell>
          <cell r="W88">
            <v>1227</v>
          </cell>
          <cell r="X88">
            <v>971</v>
          </cell>
          <cell r="Y88">
            <v>921</v>
          </cell>
          <cell r="Z88">
            <v>971</v>
          </cell>
          <cell r="AA88">
            <v>0.04</v>
          </cell>
          <cell r="AG88" t="str">
            <v>N/A</v>
          </cell>
          <cell r="AH88" t="str">
            <v>N/A</v>
          </cell>
          <cell r="AI88" t="str">
            <v>N/A</v>
          </cell>
          <cell r="AJ88" t="str">
            <v>N/A</v>
          </cell>
          <cell r="AK88" t="str">
            <v>N/A</v>
          </cell>
          <cell r="AL88" t="str">
            <v>N/A</v>
          </cell>
          <cell r="AM88" t="str">
            <v>N/A</v>
          </cell>
          <cell r="AN88" t="str">
            <v>N/A</v>
          </cell>
        </row>
        <row r="89">
          <cell r="B89" t="str">
            <v>NP23LP</v>
          </cell>
          <cell r="C89" t="str">
            <v>Replacement Lamp for NP-P401W/P451X/P451W and NP-P501X projectors</v>
          </cell>
          <cell r="D89">
            <v>349</v>
          </cell>
          <cell r="E89">
            <v>135</v>
          </cell>
          <cell r="F89" t="str">
            <v>No MAP Price</v>
          </cell>
          <cell r="G89">
            <v>114</v>
          </cell>
          <cell r="H89">
            <v>108</v>
          </cell>
          <cell r="I89">
            <v>114</v>
          </cell>
          <cell r="J89">
            <v>114</v>
          </cell>
          <cell r="K89">
            <v>114</v>
          </cell>
          <cell r="L89">
            <v>95</v>
          </cell>
          <cell r="M89">
            <v>0.04</v>
          </cell>
          <cell r="O89" t="e">
            <v>#N/A</v>
          </cell>
          <cell r="S89" t="str">
            <v>N/A</v>
          </cell>
          <cell r="T89">
            <v>89</v>
          </cell>
          <cell r="U89" t="str">
            <v>N/A</v>
          </cell>
          <cell r="V89">
            <v>471</v>
          </cell>
          <cell r="W89">
            <v>182</v>
          </cell>
          <cell r="X89">
            <v>154</v>
          </cell>
          <cell r="Y89">
            <v>146</v>
          </cell>
          <cell r="Z89">
            <v>154</v>
          </cell>
          <cell r="AA89">
            <v>0.04</v>
          </cell>
          <cell r="AG89" t="str">
            <v>N/A</v>
          </cell>
          <cell r="AH89" t="str">
            <v>N/A</v>
          </cell>
          <cell r="AI89" t="str">
            <v>N/A</v>
          </cell>
          <cell r="AJ89" t="str">
            <v>N/A</v>
          </cell>
          <cell r="AK89" t="str">
            <v>N/A</v>
          </cell>
          <cell r="AL89" t="str">
            <v>N/A</v>
          </cell>
          <cell r="AM89" t="str">
            <v>N/A</v>
          </cell>
          <cell r="AN89" t="str">
            <v>N/A</v>
          </cell>
        </row>
        <row r="90">
          <cell r="B90" t="str">
            <v>NP24LP</v>
          </cell>
          <cell r="C90" t="str">
            <v>Replacement Lamp for NP-PE401H projector</v>
          </cell>
          <cell r="D90">
            <v>369</v>
          </cell>
          <cell r="E90">
            <v>369</v>
          </cell>
          <cell r="F90" t="str">
            <v>No MAP Price</v>
          </cell>
          <cell r="G90">
            <v>310</v>
          </cell>
          <cell r="H90">
            <v>296</v>
          </cell>
          <cell r="I90">
            <v>310</v>
          </cell>
          <cell r="J90">
            <v>310</v>
          </cell>
          <cell r="K90">
            <v>310</v>
          </cell>
          <cell r="L90">
            <v>259</v>
          </cell>
          <cell r="M90">
            <v>0.04</v>
          </cell>
          <cell r="O90" t="e">
            <v>#N/A</v>
          </cell>
          <cell r="S90" t="str">
            <v>N/A</v>
          </cell>
          <cell r="T90">
            <v>239</v>
          </cell>
          <cell r="U90" t="str">
            <v>N/A</v>
          </cell>
          <cell r="V90">
            <v>498</v>
          </cell>
          <cell r="W90">
            <v>498</v>
          </cell>
          <cell r="X90">
            <v>419</v>
          </cell>
          <cell r="Y90">
            <v>400</v>
          </cell>
          <cell r="Z90">
            <v>419</v>
          </cell>
          <cell r="AA90">
            <v>0.04</v>
          </cell>
          <cell r="AG90" t="str">
            <v>N/A</v>
          </cell>
          <cell r="AH90" t="str">
            <v>N/A</v>
          </cell>
          <cell r="AI90" t="str">
            <v>N/A</v>
          </cell>
          <cell r="AJ90" t="str">
            <v>N/A</v>
          </cell>
          <cell r="AK90" t="str">
            <v>N/A</v>
          </cell>
          <cell r="AL90" t="str">
            <v>N/A</v>
          </cell>
          <cell r="AM90" t="str">
            <v>N/A</v>
          </cell>
          <cell r="AN90" t="str">
            <v>N/A</v>
          </cell>
        </row>
        <row r="91">
          <cell r="B91" t="str">
            <v>NP25LP</v>
          </cell>
          <cell r="C91" t="str">
            <v>Replacement lamp for the NP-PH1400U projector</v>
          </cell>
          <cell r="D91">
            <v>909</v>
          </cell>
          <cell r="E91">
            <v>909</v>
          </cell>
          <cell r="F91" t="str">
            <v>No MAP Price</v>
          </cell>
          <cell r="G91">
            <v>719</v>
          </cell>
          <cell r="H91">
            <v>682</v>
          </cell>
          <cell r="I91">
            <v>719</v>
          </cell>
          <cell r="J91">
            <v>719</v>
          </cell>
          <cell r="K91">
            <v>719</v>
          </cell>
          <cell r="L91">
            <v>591</v>
          </cell>
          <cell r="M91">
            <v>0.04</v>
          </cell>
          <cell r="O91" t="e">
            <v>#N/A</v>
          </cell>
          <cell r="S91" t="str">
            <v>N/A</v>
          </cell>
          <cell r="T91">
            <v>559</v>
          </cell>
          <cell r="U91" t="str">
            <v>N/A</v>
          </cell>
          <cell r="V91">
            <v>1227</v>
          </cell>
          <cell r="W91">
            <v>1227</v>
          </cell>
          <cell r="X91">
            <v>971</v>
          </cell>
          <cell r="Y91">
            <v>921</v>
          </cell>
          <cell r="Z91">
            <v>971</v>
          </cell>
          <cell r="AA91">
            <v>0.04</v>
          </cell>
          <cell r="AG91" t="str">
            <v>N/A</v>
          </cell>
          <cell r="AH91" t="str">
            <v>N/A</v>
          </cell>
          <cell r="AI91" t="str">
            <v>N/A</v>
          </cell>
          <cell r="AJ91" t="str">
            <v>N/A</v>
          </cell>
          <cell r="AK91" t="str">
            <v>N/A</v>
          </cell>
          <cell r="AL91" t="str">
            <v>N/A</v>
          </cell>
          <cell r="AM91" t="str">
            <v>N/A</v>
          </cell>
          <cell r="AN91" t="str">
            <v>N/A</v>
          </cell>
        </row>
        <row r="92">
          <cell r="B92" t="str">
            <v>NP26LP</v>
          </cell>
          <cell r="C92" t="str">
            <v>Replacement lamp for the NP-PA521U/PA571W/PA621X, NP-PA622U/PA672W/PA722X projectors</v>
          </cell>
          <cell r="D92">
            <v>545</v>
          </cell>
          <cell r="E92">
            <v>545</v>
          </cell>
          <cell r="F92" t="str">
            <v>No MAP Price</v>
          </cell>
          <cell r="G92">
            <v>431</v>
          </cell>
          <cell r="H92">
            <v>409</v>
          </cell>
          <cell r="I92">
            <v>431</v>
          </cell>
          <cell r="J92">
            <v>431</v>
          </cell>
          <cell r="K92">
            <v>431</v>
          </cell>
          <cell r="L92">
            <v>355</v>
          </cell>
          <cell r="M92">
            <v>0.04</v>
          </cell>
          <cell r="O92" t="e">
            <v>#N/A</v>
          </cell>
          <cell r="S92" t="str">
            <v>N/A</v>
          </cell>
          <cell r="T92">
            <v>329</v>
          </cell>
          <cell r="U92" t="str">
            <v>N/A</v>
          </cell>
          <cell r="V92">
            <v>736</v>
          </cell>
          <cell r="W92">
            <v>736</v>
          </cell>
          <cell r="X92">
            <v>582</v>
          </cell>
          <cell r="Y92">
            <v>552</v>
          </cell>
          <cell r="Z92">
            <v>582</v>
          </cell>
          <cell r="AA92">
            <v>0.04</v>
          </cell>
          <cell r="AG92" t="str">
            <v>N/A</v>
          </cell>
          <cell r="AH92" t="str">
            <v>N/A</v>
          </cell>
          <cell r="AI92" t="str">
            <v>N/A</v>
          </cell>
          <cell r="AJ92" t="str">
            <v>N/A</v>
          </cell>
          <cell r="AK92" t="str">
            <v>N/A</v>
          </cell>
          <cell r="AL92" t="str">
            <v>N/A</v>
          </cell>
          <cell r="AM92" t="str">
            <v>N/A</v>
          </cell>
          <cell r="AN92" t="str">
            <v>N/A</v>
          </cell>
        </row>
        <row r="93">
          <cell r="B93" t="str">
            <v>NP27LP</v>
          </cell>
          <cell r="C93" t="str">
            <v>Replacement Lamp for NP-M282X and M283X projectors</v>
          </cell>
          <cell r="D93">
            <v>109</v>
          </cell>
          <cell r="E93">
            <v>109</v>
          </cell>
          <cell r="F93" t="str">
            <v>No MAP Price</v>
          </cell>
          <cell r="G93">
            <v>92</v>
          </cell>
          <cell r="H93">
            <v>88</v>
          </cell>
          <cell r="I93">
            <v>92</v>
          </cell>
          <cell r="J93">
            <v>92</v>
          </cell>
          <cell r="K93">
            <v>92</v>
          </cell>
          <cell r="L93">
            <v>77</v>
          </cell>
          <cell r="M93">
            <v>0.04</v>
          </cell>
          <cell r="O93" t="e">
            <v>#N/A</v>
          </cell>
          <cell r="S93" t="str">
            <v>N/A</v>
          </cell>
          <cell r="T93">
            <v>69</v>
          </cell>
          <cell r="U93" t="str">
            <v>N/A</v>
          </cell>
          <cell r="V93">
            <v>147</v>
          </cell>
          <cell r="W93">
            <v>147</v>
          </cell>
          <cell r="X93">
            <v>124</v>
          </cell>
          <cell r="Y93">
            <v>119</v>
          </cell>
          <cell r="Z93">
            <v>124</v>
          </cell>
          <cell r="AA93">
            <v>0.04</v>
          </cell>
          <cell r="AG93" t="str">
            <v>N/A</v>
          </cell>
          <cell r="AH93" t="str">
            <v>N/A</v>
          </cell>
          <cell r="AI93" t="str">
            <v>N/A</v>
          </cell>
          <cell r="AJ93" t="str">
            <v>N/A</v>
          </cell>
          <cell r="AK93" t="str">
            <v>N/A</v>
          </cell>
          <cell r="AL93" t="str">
            <v>N/A</v>
          </cell>
          <cell r="AM93" t="str">
            <v>N/A</v>
          </cell>
          <cell r="AN93" t="str">
            <v>N/A</v>
          </cell>
        </row>
        <row r="94">
          <cell r="B94" t="str">
            <v>NP28LP</v>
          </cell>
          <cell r="C94" t="str">
            <v>Replacement Lamp for NP-M322X, NP-M322W, NP-M323X and M323W projectors</v>
          </cell>
          <cell r="D94">
            <v>109</v>
          </cell>
          <cell r="E94">
            <v>109</v>
          </cell>
          <cell r="F94" t="str">
            <v>No MAP Price</v>
          </cell>
          <cell r="G94">
            <v>92</v>
          </cell>
          <cell r="H94">
            <v>88</v>
          </cell>
          <cell r="I94">
            <v>92</v>
          </cell>
          <cell r="J94">
            <v>92</v>
          </cell>
          <cell r="K94">
            <v>92</v>
          </cell>
          <cell r="L94">
            <v>77</v>
          </cell>
          <cell r="M94">
            <v>0.04</v>
          </cell>
          <cell r="O94" t="e">
            <v>#N/A</v>
          </cell>
          <cell r="S94" t="str">
            <v>N/A</v>
          </cell>
          <cell r="T94">
            <v>69</v>
          </cell>
          <cell r="U94" t="str">
            <v>N/A</v>
          </cell>
          <cell r="V94">
            <v>147</v>
          </cell>
          <cell r="W94">
            <v>147</v>
          </cell>
          <cell r="X94">
            <v>124</v>
          </cell>
          <cell r="Y94">
            <v>119</v>
          </cell>
          <cell r="Z94">
            <v>124</v>
          </cell>
          <cell r="AA94">
            <v>0.04</v>
          </cell>
          <cell r="AG94" t="str">
            <v>N/A</v>
          </cell>
          <cell r="AH94" t="str">
            <v>N/A</v>
          </cell>
          <cell r="AI94" t="str">
            <v>N/A</v>
          </cell>
          <cell r="AJ94" t="str">
            <v>N/A</v>
          </cell>
          <cell r="AK94" t="str">
            <v>N/A</v>
          </cell>
          <cell r="AL94" t="str">
            <v>N/A</v>
          </cell>
          <cell r="AM94" t="str">
            <v>N/A</v>
          </cell>
          <cell r="AN94" t="str">
            <v>N/A</v>
          </cell>
        </row>
        <row r="95">
          <cell r="B95" t="str">
            <v>NP29LP</v>
          </cell>
          <cell r="C95" t="str">
            <v>Replacement Lamp for NP-M363X and M363W projectors</v>
          </cell>
          <cell r="D95">
            <v>299</v>
          </cell>
          <cell r="E95">
            <v>106</v>
          </cell>
          <cell r="F95" t="str">
            <v>No MAP Price</v>
          </cell>
          <cell r="G95">
            <v>90</v>
          </cell>
          <cell r="H95">
            <v>85</v>
          </cell>
          <cell r="I95">
            <v>90</v>
          </cell>
          <cell r="J95">
            <v>90</v>
          </cell>
          <cell r="K95">
            <v>90</v>
          </cell>
          <cell r="L95">
            <v>75</v>
          </cell>
          <cell r="M95">
            <v>0.04</v>
          </cell>
          <cell r="O95" t="e">
            <v>#N/A</v>
          </cell>
          <cell r="S95" t="str">
            <v>N/A</v>
          </cell>
          <cell r="T95">
            <v>69</v>
          </cell>
          <cell r="U95" t="str">
            <v>N/A</v>
          </cell>
          <cell r="V95">
            <v>404</v>
          </cell>
          <cell r="W95">
            <v>143</v>
          </cell>
          <cell r="X95">
            <v>122</v>
          </cell>
          <cell r="Y95">
            <v>115</v>
          </cell>
          <cell r="Z95">
            <v>122</v>
          </cell>
          <cell r="AA95">
            <v>0.04</v>
          </cell>
          <cell r="AG95" t="str">
            <v>N/A</v>
          </cell>
          <cell r="AH95" t="str">
            <v>N/A</v>
          </cell>
          <cell r="AI95" t="str">
            <v>N/A</v>
          </cell>
          <cell r="AJ95" t="str">
            <v>N/A</v>
          </cell>
          <cell r="AK95" t="str">
            <v>N/A</v>
          </cell>
          <cell r="AL95" t="str">
            <v>N/A</v>
          </cell>
          <cell r="AM95" t="str">
            <v>N/A</v>
          </cell>
          <cell r="AN95" t="str">
            <v>N/A</v>
          </cell>
        </row>
        <row r="96">
          <cell r="B96" t="str">
            <v>NP30LP</v>
          </cell>
          <cell r="C96" t="str">
            <v>Replacement Lamp for NP-M332XS/M352WS, NP-M333XS/M353WS NP-M402X, NP-M402H, NP-403X and NP-M403H projectors</v>
          </cell>
          <cell r="D96">
            <v>299</v>
          </cell>
          <cell r="E96">
            <v>106</v>
          </cell>
          <cell r="F96" t="str">
            <v>No MAP Price</v>
          </cell>
          <cell r="G96">
            <v>90</v>
          </cell>
          <cell r="H96">
            <v>85</v>
          </cell>
          <cell r="I96">
            <v>90</v>
          </cell>
          <cell r="J96">
            <v>90</v>
          </cell>
          <cell r="K96">
            <v>90</v>
          </cell>
          <cell r="L96">
            <v>75</v>
          </cell>
          <cell r="M96">
            <v>0.04</v>
          </cell>
          <cell r="O96" t="e">
            <v>#N/A</v>
          </cell>
          <cell r="S96" t="str">
            <v>N/A</v>
          </cell>
          <cell r="T96">
            <v>69</v>
          </cell>
          <cell r="U96" t="str">
            <v>N/A</v>
          </cell>
          <cell r="V96">
            <v>404</v>
          </cell>
          <cell r="W96">
            <v>143</v>
          </cell>
          <cell r="X96">
            <v>122</v>
          </cell>
          <cell r="Y96">
            <v>115</v>
          </cell>
          <cell r="Z96">
            <v>122</v>
          </cell>
          <cell r="AA96">
            <v>0.04</v>
          </cell>
          <cell r="AG96" t="str">
            <v>N/A</v>
          </cell>
          <cell r="AH96" t="str">
            <v>N/A</v>
          </cell>
          <cell r="AI96" t="str">
            <v>N/A</v>
          </cell>
          <cell r="AJ96" t="str">
            <v>N/A</v>
          </cell>
          <cell r="AK96" t="str">
            <v>N/A</v>
          </cell>
          <cell r="AL96" t="str">
            <v>N/A</v>
          </cell>
          <cell r="AM96" t="str">
            <v>N/A</v>
          </cell>
          <cell r="AN96" t="str">
            <v>N/A</v>
          </cell>
        </row>
        <row r="97">
          <cell r="B97" t="str">
            <v>NP33LP</v>
          </cell>
          <cell r="C97" t="str">
            <v>Replacement Lamp for NP-UM361X/UM351W/UM352W, NP-UM361X-WK/UM351W-WK/UM352W-WK, NP-UM361Xi-WK/UM351Wi-WK and NP-UM361Xi-TM/UM351Wi-TM/UM352W-TM projectors</v>
          </cell>
          <cell r="D97">
            <v>92</v>
          </cell>
          <cell r="E97">
            <v>92</v>
          </cell>
          <cell r="F97" t="str">
            <v>No MAP Price</v>
          </cell>
          <cell r="G97">
            <v>78</v>
          </cell>
          <cell r="H97">
            <v>74</v>
          </cell>
          <cell r="I97">
            <v>78</v>
          </cell>
          <cell r="J97">
            <v>78</v>
          </cell>
          <cell r="K97">
            <v>78</v>
          </cell>
          <cell r="L97">
            <v>65</v>
          </cell>
          <cell r="M97">
            <v>0.04</v>
          </cell>
          <cell r="O97" t="e">
            <v>#N/A</v>
          </cell>
          <cell r="S97" t="str">
            <v>N/A</v>
          </cell>
          <cell r="T97">
            <v>59</v>
          </cell>
          <cell r="U97" t="str">
            <v>N/A</v>
          </cell>
          <cell r="V97">
            <v>124</v>
          </cell>
          <cell r="W97">
            <v>124</v>
          </cell>
          <cell r="X97">
            <v>105</v>
          </cell>
          <cell r="Y97">
            <v>100</v>
          </cell>
          <cell r="Z97">
            <v>105</v>
          </cell>
          <cell r="AA97">
            <v>0.04</v>
          </cell>
          <cell r="AG97" t="str">
            <v>N/A</v>
          </cell>
          <cell r="AH97" t="str">
            <v>N/A</v>
          </cell>
          <cell r="AI97" t="str">
            <v>N/A</v>
          </cell>
          <cell r="AJ97" t="str">
            <v>N/A</v>
          </cell>
          <cell r="AK97" t="str">
            <v>N/A</v>
          </cell>
          <cell r="AL97" t="str">
            <v>N/A</v>
          </cell>
          <cell r="AM97" t="str">
            <v>N/A</v>
          </cell>
          <cell r="AN97" t="str">
            <v>N/A</v>
          </cell>
        </row>
        <row r="98">
          <cell r="B98" t="str">
            <v>NP34LP</v>
          </cell>
          <cell r="C98" t="str">
            <v>Replacement lamp for the NP-U321H, NP-U321H-WK, NP-U321Hi-WK and NP-U321Hi-TM projectors</v>
          </cell>
          <cell r="D98">
            <v>299</v>
          </cell>
          <cell r="E98">
            <v>232</v>
          </cell>
          <cell r="F98" t="str">
            <v>No MAP Price</v>
          </cell>
          <cell r="G98">
            <v>195</v>
          </cell>
          <cell r="H98">
            <v>186</v>
          </cell>
          <cell r="I98">
            <v>195</v>
          </cell>
          <cell r="J98">
            <v>195</v>
          </cell>
          <cell r="K98">
            <v>195</v>
          </cell>
          <cell r="L98">
            <v>163</v>
          </cell>
          <cell r="M98">
            <v>0.04</v>
          </cell>
          <cell r="O98" t="e">
            <v>#N/A</v>
          </cell>
          <cell r="S98" t="str">
            <v>N/A</v>
          </cell>
          <cell r="T98">
            <v>149</v>
          </cell>
          <cell r="U98" t="str">
            <v>N/A</v>
          </cell>
          <cell r="V98">
            <v>404</v>
          </cell>
          <cell r="W98">
            <v>313</v>
          </cell>
          <cell r="X98">
            <v>263</v>
          </cell>
          <cell r="Y98">
            <v>251</v>
          </cell>
          <cell r="Z98">
            <v>263</v>
          </cell>
          <cell r="AA98">
            <v>0.04</v>
          </cell>
          <cell r="AG98" t="str">
            <v>N/A</v>
          </cell>
          <cell r="AH98" t="str">
            <v>N/A</v>
          </cell>
          <cell r="AI98" t="str">
            <v>N/A</v>
          </cell>
          <cell r="AJ98" t="str">
            <v>N/A</v>
          </cell>
          <cell r="AK98" t="str">
            <v>N/A</v>
          </cell>
          <cell r="AL98" t="str">
            <v>N/A</v>
          </cell>
          <cell r="AM98" t="str">
            <v>N/A</v>
          </cell>
          <cell r="AN98" t="str">
            <v>N/A</v>
          </cell>
        </row>
        <row r="99">
          <cell r="B99" t="str">
            <v>NP35LP</v>
          </cell>
          <cell r="C99" t="str">
            <v>Replacement lamp for the NP-V302H/V332X/V332W projectors</v>
          </cell>
          <cell r="D99">
            <v>179</v>
          </cell>
          <cell r="E99">
            <v>135</v>
          </cell>
          <cell r="F99" t="str">
            <v>No MAP Price</v>
          </cell>
          <cell r="G99">
            <v>114</v>
          </cell>
          <cell r="H99">
            <v>108</v>
          </cell>
          <cell r="I99">
            <v>114</v>
          </cell>
          <cell r="J99">
            <v>114</v>
          </cell>
          <cell r="K99">
            <v>114</v>
          </cell>
          <cell r="L99">
            <v>95</v>
          </cell>
          <cell r="M99">
            <v>0.04</v>
          </cell>
          <cell r="O99" t="e">
            <v>#N/A</v>
          </cell>
          <cell r="S99" t="str">
            <v>N/A</v>
          </cell>
          <cell r="T99">
            <v>89</v>
          </cell>
          <cell r="U99" t="str">
            <v>N/A</v>
          </cell>
          <cell r="V99">
            <v>242</v>
          </cell>
          <cell r="W99">
            <v>182</v>
          </cell>
          <cell r="X99">
            <v>154</v>
          </cell>
          <cell r="Y99">
            <v>146</v>
          </cell>
          <cell r="Z99">
            <v>154</v>
          </cell>
          <cell r="AA99">
            <v>0.04</v>
          </cell>
          <cell r="AG99" t="str">
            <v>N/A</v>
          </cell>
          <cell r="AH99" t="str">
            <v>N/A</v>
          </cell>
          <cell r="AI99" t="str">
            <v>N/A</v>
          </cell>
          <cell r="AJ99" t="str">
            <v>N/A</v>
          </cell>
          <cell r="AK99" t="str">
            <v>N/A</v>
          </cell>
          <cell r="AL99" t="str">
            <v>N/A</v>
          </cell>
          <cell r="AM99" t="str">
            <v>N/A</v>
          </cell>
          <cell r="AN99" t="str">
            <v>N/A</v>
          </cell>
        </row>
        <row r="100">
          <cell r="B100" t="str">
            <v>NP38LP</v>
          </cell>
          <cell r="C100" t="str">
            <v>Replacement Lamp for NP-P452W and NP-P452H projectors</v>
          </cell>
          <cell r="D100">
            <v>349</v>
          </cell>
          <cell r="E100">
            <v>135</v>
          </cell>
          <cell r="F100" t="str">
            <v>No MAP Price</v>
          </cell>
          <cell r="G100">
            <v>114</v>
          </cell>
          <cell r="H100">
            <v>108</v>
          </cell>
          <cell r="I100">
            <v>114</v>
          </cell>
          <cell r="J100">
            <v>114</v>
          </cell>
          <cell r="K100">
            <v>114</v>
          </cell>
          <cell r="L100">
            <v>95</v>
          </cell>
          <cell r="M100">
            <v>0.04</v>
          </cell>
          <cell r="O100" t="e">
            <v>#N/A</v>
          </cell>
          <cell r="S100" t="str">
            <v>N/A</v>
          </cell>
          <cell r="T100">
            <v>89</v>
          </cell>
          <cell r="U100" t="str">
            <v>N/A</v>
          </cell>
          <cell r="V100">
            <v>471</v>
          </cell>
          <cell r="W100">
            <v>182</v>
          </cell>
          <cell r="X100">
            <v>154</v>
          </cell>
          <cell r="Y100">
            <v>146</v>
          </cell>
          <cell r="Z100">
            <v>154</v>
          </cell>
          <cell r="AA100">
            <v>0.04</v>
          </cell>
          <cell r="AG100" t="str">
            <v>N/A</v>
          </cell>
          <cell r="AH100" t="str">
            <v>N/A</v>
          </cell>
          <cell r="AI100" t="str">
            <v>N/A</v>
          </cell>
          <cell r="AJ100" t="str">
            <v>N/A</v>
          </cell>
          <cell r="AK100" t="str">
            <v>N/A</v>
          </cell>
          <cell r="AL100" t="str">
            <v>N/A</v>
          </cell>
          <cell r="AM100" t="str">
            <v>N/A</v>
          </cell>
          <cell r="AN100" t="str">
            <v>N/A</v>
          </cell>
        </row>
        <row r="101">
          <cell r="B101" t="str">
            <v>NP39LP</v>
          </cell>
          <cell r="C101" t="str">
            <v>Replacement Lamp for NP-P502W and NP-P502H projectors</v>
          </cell>
          <cell r="D101">
            <v>379</v>
          </cell>
          <cell r="E101">
            <v>379</v>
          </cell>
          <cell r="F101" t="str">
            <v>No MAP Price</v>
          </cell>
          <cell r="G101">
            <v>319</v>
          </cell>
          <cell r="H101">
            <v>304</v>
          </cell>
          <cell r="I101">
            <v>319</v>
          </cell>
          <cell r="J101">
            <v>319</v>
          </cell>
          <cell r="K101">
            <v>319</v>
          </cell>
          <cell r="L101">
            <v>266</v>
          </cell>
          <cell r="M101">
            <v>0.04</v>
          </cell>
          <cell r="O101" t="e">
            <v>#N/A</v>
          </cell>
          <cell r="S101" t="str">
            <v>N/A</v>
          </cell>
          <cell r="T101">
            <v>249</v>
          </cell>
          <cell r="U101" t="str">
            <v>N/A</v>
          </cell>
          <cell r="V101">
            <v>512</v>
          </cell>
          <cell r="W101">
            <v>512</v>
          </cell>
          <cell r="X101">
            <v>431</v>
          </cell>
          <cell r="Y101">
            <v>410</v>
          </cell>
          <cell r="Z101">
            <v>431</v>
          </cell>
          <cell r="AA101">
            <v>0.04</v>
          </cell>
          <cell r="AG101" t="str">
            <v>N/A</v>
          </cell>
          <cell r="AH101" t="str">
            <v>N/A</v>
          </cell>
          <cell r="AI101" t="str">
            <v>N/A</v>
          </cell>
          <cell r="AJ101" t="str">
            <v>N/A</v>
          </cell>
          <cell r="AK101" t="str">
            <v>N/A</v>
          </cell>
          <cell r="AL101" t="str">
            <v>N/A</v>
          </cell>
          <cell r="AM101" t="str">
            <v>N/A</v>
          </cell>
          <cell r="AN101" t="str">
            <v>N/A</v>
          </cell>
        </row>
        <row r="102">
          <cell r="B102" t="str">
            <v>NP40LP</v>
          </cell>
          <cell r="C102" t="str">
            <v>Replacement Lamp for NP-VE303 and NP-VE303X projectors</v>
          </cell>
          <cell r="D102">
            <v>175</v>
          </cell>
          <cell r="E102">
            <v>175</v>
          </cell>
          <cell r="F102" t="str">
            <v>No MAP Price</v>
          </cell>
          <cell r="G102">
            <v>147</v>
          </cell>
          <cell r="H102">
            <v>140</v>
          </cell>
          <cell r="I102">
            <v>147</v>
          </cell>
          <cell r="J102">
            <v>147</v>
          </cell>
          <cell r="K102">
            <v>147</v>
          </cell>
          <cell r="L102">
            <v>123</v>
          </cell>
          <cell r="M102">
            <v>0.04</v>
          </cell>
          <cell r="O102" t="e">
            <v>#N/A</v>
          </cell>
          <cell r="S102" t="str">
            <v>N/A</v>
          </cell>
          <cell r="T102">
            <v>109</v>
          </cell>
          <cell r="U102" t="str">
            <v>N/A</v>
          </cell>
          <cell r="V102">
            <v>236</v>
          </cell>
          <cell r="W102">
            <v>236</v>
          </cell>
          <cell r="X102">
            <v>198</v>
          </cell>
          <cell r="Y102">
            <v>189</v>
          </cell>
          <cell r="Z102">
            <v>198</v>
          </cell>
          <cell r="AA102">
            <v>0.04</v>
          </cell>
          <cell r="AG102" t="str">
            <v>N/A</v>
          </cell>
          <cell r="AH102" t="str">
            <v>N/A</v>
          </cell>
          <cell r="AI102" t="str">
            <v>N/A</v>
          </cell>
          <cell r="AJ102" t="str">
            <v>N/A</v>
          </cell>
          <cell r="AK102" t="str">
            <v>N/A</v>
          </cell>
          <cell r="AL102" t="str">
            <v>N/A</v>
          </cell>
          <cell r="AM102" t="str">
            <v>N/A</v>
          </cell>
          <cell r="AN102" t="str">
            <v>N/A</v>
          </cell>
        </row>
        <row r="103">
          <cell r="B103" t="str">
            <v>NP42LP</v>
          </cell>
          <cell r="C103" t="str">
            <v>Replacement Lamp for NP-PA653U/PA803U/PA853W/PA903X projectors</v>
          </cell>
          <cell r="D103">
            <v>545</v>
          </cell>
          <cell r="E103">
            <v>545</v>
          </cell>
          <cell r="F103">
            <v>545</v>
          </cell>
          <cell r="G103">
            <v>431</v>
          </cell>
          <cell r="H103">
            <v>409</v>
          </cell>
          <cell r="I103">
            <v>431</v>
          </cell>
          <cell r="J103">
            <v>431</v>
          </cell>
          <cell r="K103">
            <v>431</v>
          </cell>
          <cell r="L103">
            <v>355</v>
          </cell>
          <cell r="M103">
            <v>0.04</v>
          </cell>
          <cell r="O103" t="e">
            <v>#N/A</v>
          </cell>
          <cell r="S103" t="str">
            <v>N/A</v>
          </cell>
          <cell r="T103">
            <v>329</v>
          </cell>
          <cell r="U103" t="str">
            <v>N/A</v>
          </cell>
          <cell r="V103">
            <v>736</v>
          </cell>
          <cell r="W103">
            <v>736</v>
          </cell>
          <cell r="X103">
            <v>582</v>
          </cell>
          <cell r="Y103">
            <v>552</v>
          </cell>
          <cell r="Z103">
            <v>582</v>
          </cell>
          <cell r="AA103">
            <v>0.04</v>
          </cell>
          <cell r="AG103" t="str">
            <v>N/A</v>
          </cell>
          <cell r="AH103" t="str">
            <v>N/A</v>
          </cell>
          <cell r="AI103" t="str">
            <v>N/A</v>
          </cell>
          <cell r="AJ103" t="str">
            <v>N/A</v>
          </cell>
          <cell r="AK103" t="str">
            <v>N/A</v>
          </cell>
          <cell r="AL103" t="str">
            <v>N/A</v>
          </cell>
          <cell r="AM103" t="str">
            <v>N/A</v>
          </cell>
          <cell r="AN103" t="str">
            <v>N/A</v>
          </cell>
        </row>
        <row r="104">
          <cell r="B104" t="str">
            <v>NP43LP</v>
          </cell>
          <cell r="C104" t="str">
            <v>Replacement Lamp for NP-ME301X/ME331X/ME361X/ME401X/ME301W/ME331W/ME361W/ME401W projectors</v>
          </cell>
          <cell r="D104">
            <v>110</v>
          </cell>
          <cell r="E104">
            <v>110</v>
          </cell>
          <cell r="F104">
            <v>110</v>
          </cell>
          <cell r="G104">
            <v>102</v>
          </cell>
          <cell r="H104">
            <v>97</v>
          </cell>
          <cell r="I104">
            <v>102</v>
          </cell>
          <cell r="J104">
            <v>102</v>
          </cell>
          <cell r="K104">
            <v>102</v>
          </cell>
          <cell r="L104">
            <v>88</v>
          </cell>
          <cell r="M104">
            <v>0.04</v>
          </cell>
          <cell r="O104" t="e">
            <v>#N/A</v>
          </cell>
          <cell r="S104" t="str">
            <v>N/A</v>
          </cell>
          <cell r="T104">
            <v>69</v>
          </cell>
          <cell r="U104" t="str">
            <v>N/A</v>
          </cell>
          <cell r="V104">
            <v>149</v>
          </cell>
          <cell r="W104">
            <v>149</v>
          </cell>
          <cell r="X104">
            <v>138</v>
          </cell>
          <cell r="Y104">
            <v>131</v>
          </cell>
          <cell r="Z104">
            <v>138</v>
          </cell>
          <cell r="AA104">
            <v>0.04</v>
          </cell>
          <cell r="AG104" t="str">
            <v>N/A</v>
          </cell>
          <cell r="AH104" t="str">
            <v>N/A</v>
          </cell>
          <cell r="AI104" t="str">
            <v>N/A</v>
          </cell>
          <cell r="AJ104" t="str">
            <v>N/A</v>
          </cell>
          <cell r="AK104" t="str">
            <v>N/A</v>
          </cell>
          <cell r="AL104" t="str">
            <v>N/A</v>
          </cell>
          <cell r="AM104" t="str">
            <v>N/A</v>
          </cell>
          <cell r="AN104" t="str">
            <v>N/A</v>
          </cell>
        </row>
        <row r="105">
          <cell r="B105" t="str">
            <v>NP44LP</v>
          </cell>
          <cell r="C105" t="str">
            <v>Replacement lamp for the NP-P474W/P474U/P554W/P554U projectors</v>
          </cell>
          <cell r="D105">
            <v>135</v>
          </cell>
          <cell r="E105">
            <v>135</v>
          </cell>
          <cell r="F105">
            <v>135</v>
          </cell>
          <cell r="G105">
            <v>114</v>
          </cell>
          <cell r="H105">
            <v>108</v>
          </cell>
          <cell r="I105">
            <v>114</v>
          </cell>
          <cell r="J105">
            <v>114</v>
          </cell>
          <cell r="K105">
            <v>114</v>
          </cell>
          <cell r="L105">
            <v>95</v>
          </cell>
          <cell r="M105">
            <v>0.04</v>
          </cell>
          <cell r="O105" t="e">
            <v>#N/A</v>
          </cell>
          <cell r="S105" t="str">
            <v>N/A</v>
          </cell>
          <cell r="T105">
            <v>89</v>
          </cell>
          <cell r="U105" t="str">
            <v>N/A</v>
          </cell>
          <cell r="V105">
            <v>182</v>
          </cell>
          <cell r="W105">
            <v>182</v>
          </cell>
          <cell r="X105">
            <v>154</v>
          </cell>
          <cell r="Y105">
            <v>146</v>
          </cell>
          <cell r="Z105">
            <v>154</v>
          </cell>
          <cell r="AA105">
            <v>0.04</v>
          </cell>
          <cell r="AG105" t="str">
            <v>N/A</v>
          </cell>
          <cell r="AH105" t="str">
            <v>N/A</v>
          </cell>
          <cell r="AI105" t="str">
            <v>N/A</v>
          </cell>
          <cell r="AJ105" t="str">
            <v>N/A</v>
          </cell>
          <cell r="AK105" t="str">
            <v>N/A</v>
          </cell>
          <cell r="AL105" t="str">
            <v>N/A</v>
          </cell>
          <cell r="AM105" t="str">
            <v>N/A</v>
          </cell>
          <cell r="AN105" t="str">
            <v>N/A</v>
          </cell>
        </row>
        <row r="106">
          <cell r="B106" t="str">
            <v>NP47LP</v>
          </cell>
          <cell r="C106" t="str">
            <v>Replacement Lamp for NP-MC372X / MC382W / ME402X / ME372W / ME382U projectors</v>
          </cell>
          <cell r="D106">
            <v>110</v>
          </cell>
          <cell r="E106">
            <v>110</v>
          </cell>
          <cell r="F106">
            <v>110</v>
          </cell>
          <cell r="G106">
            <v>102</v>
          </cell>
          <cell r="H106">
            <v>97</v>
          </cell>
          <cell r="I106">
            <v>102</v>
          </cell>
          <cell r="J106">
            <v>102</v>
          </cell>
          <cell r="K106">
            <v>102</v>
          </cell>
          <cell r="L106">
            <v>88</v>
          </cell>
          <cell r="M106">
            <v>0.04</v>
          </cell>
          <cell r="O106" t="e">
            <v>#N/A</v>
          </cell>
          <cell r="S106" t="str">
            <v>N/A</v>
          </cell>
          <cell r="T106">
            <v>79</v>
          </cell>
          <cell r="U106" t="str">
            <v>N/A</v>
          </cell>
          <cell r="V106">
            <v>149</v>
          </cell>
          <cell r="W106">
            <v>149</v>
          </cell>
          <cell r="X106">
            <v>138</v>
          </cell>
          <cell r="Y106">
            <v>131</v>
          </cell>
          <cell r="Z106">
            <v>138</v>
          </cell>
          <cell r="AA106">
            <v>0.04</v>
          </cell>
          <cell r="AG106" t="str">
            <v>N/A</v>
          </cell>
          <cell r="AH106" t="str">
            <v>N/A</v>
          </cell>
          <cell r="AI106" t="str">
            <v>N/A</v>
          </cell>
          <cell r="AJ106" t="str">
            <v>N/A</v>
          </cell>
          <cell r="AK106" t="str">
            <v>N/A</v>
          </cell>
          <cell r="AL106" t="str">
            <v>N/A</v>
          </cell>
          <cell r="AM106" t="str">
            <v>N/A</v>
          </cell>
          <cell r="AN106" t="str">
            <v>N/A</v>
          </cell>
        </row>
        <row r="107">
          <cell r="B107" t="str">
            <v>VT75LPE</v>
          </cell>
          <cell r="C107" t="str">
            <v>Replacement Lamp for LT280, LT380, VT470, VT670, VT676 and VT676E</v>
          </cell>
          <cell r="D107">
            <v>329</v>
          </cell>
          <cell r="E107">
            <v>329</v>
          </cell>
          <cell r="F107" t="str">
            <v>No MAP Price</v>
          </cell>
          <cell r="G107">
            <v>277</v>
          </cell>
          <cell r="H107">
            <v>264</v>
          </cell>
          <cell r="I107">
            <v>277</v>
          </cell>
          <cell r="J107">
            <v>277</v>
          </cell>
          <cell r="K107">
            <v>277</v>
          </cell>
          <cell r="L107">
            <v>231</v>
          </cell>
          <cell r="M107">
            <v>0.04</v>
          </cell>
          <cell r="O107" t="e">
            <v>#N/A</v>
          </cell>
          <cell r="S107" t="str">
            <v>N/A</v>
          </cell>
          <cell r="T107">
            <v>219</v>
          </cell>
          <cell r="U107" t="str">
            <v>N/A</v>
          </cell>
          <cell r="V107">
            <v>444</v>
          </cell>
          <cell r="W107">
            <v>444</v>
          </cell>
          <cell r="X107">
            <v>374</v>
          </cell>
          <cell r="Y107">
            <v>356</v>
          </cell>
          <cell r="Z107">
            <v>374</v>
          </cell>
          <cell r="AA107">
            <v>0.04</v>
          </cell>
          <cell r="AG107" t="str">
            <v>N/A</v>
          </cell>
          <cell r="AH107" t="str">
            <v>N/A</v>
          </cell>
          <cell r="AI107" t="str">
            <v>N/A</v>
          </cell>
          <cell r="AJ107" t="str">
            <v>N/A</v>
          </cell>
          <cell r="AK107" t="str">
            <v>N/A</v>
          </cell>
          <cell r="AL107" t="str">
            <v>N/A</v>
          </cell>
          <cell r="AM107" t="str">
            <v>N/A</v>
          </cell>
          <cell r="AN107" t="str">
            <v>N/A</v>
          </cell>
        </row>
        <row r="108">
          <cell r="B108" t="str">
            <v>VT80LP</v>
          </cell>
          <cell r="C108" t="str">
            <v>Replacement Lamp for VT48 and VT49 Projectors - NO LONGER ACCEPTING ORDERS, No Suggested Replacement</v>
          </cell>
          <cell r="D108">
            <v>329</v>
          </cell>
          <cell r="E108">
            <v>329</v>
          </cell>
          <cell r="F108" t="str">
            <v>No MAP Price</v>
          </cell>
          <cell r="G108">
            <v>277</v>
          </cell>
          <cell r="H108">
            <v>264</v>
          </cell>
          <cell r="I108">
            <v>277</v>
          </cell>
          <cell r="J108">
            <v>277</v>
          </cell>
          <cell r="K108">
            <v>277</v>
          </cell>
          <cell r="L108">
            <v>231</v>
          </cell>
          <cell r="M108">
            <v>0.04</v>
          </cell>
          <cell r="O108" t="e">
            <v>#N/A</v>
          </cell>
          <cell r="S108" t="str">
            <v>N/A</v>
          </cell>
          <cell r="T108">
            <v>219</v>
          </cell>
          <cell r="U108" t="str">
            <v>N/A</v>
          </cell>
          <cell r="V108">
            <v>444</v>
          </cell>
          <cell r="W108">
            <v>444</v>
          </cell>
          <cell r="X108">
            <v>374</v>
          </cell>
          <cell r="Y108">
            <v>356</v>
          </cell>
          <cell r="Z108">
            <v>374</v>
          </cell>
          <cell r="AA108">
            <v>0.04</v>
          </cell>
          <cell r="AG108" t="str">
            <v>N/A</v>
          </cell>
          <cell r="AH108" t="str">
            <v>N/A</v>
          </cell>
          <cell r="AI108" t="str">
            <v>N/A</v>
          </cell>
          <cell r="AJ108" t="str">
            <v>N/A</v>
          </cell>
          <cell r="AK108" t="str">
            <v>N/A</v>
          </cell>
          <cell r="AL108" t="str">
            <v>N/A</v>
          </cell>
          <cell r="AM108" t="str">
            <v>N/A</v>
          </cell>
          <cell r="AN108" t="str">
            <v>N/A</v>
          </cell>
        </row>
        <row r="109">
          <cell r="B109" t="str">
            <v>VT85LP</v>
          </cell>
          <cell r="C109" t="str">
            <v>Replacement Lamp For VT480, VT490, VT491, VT580, VT590, VT595 and VT695 Projectors</v>
          </cell>
          <cell r="D109">
            <v>329</v>
          </cell>
          <cell r="E109">
            <v>329</v>
          </cell>
          <cell r="F109" t="str">
            <v>No MAP Price</v>
          </cell>
          <cell r="G109">
            <v>277</v>
          </cell>
          <cell r="H109">
            <v>264</v>
          </cell>
          <cell r="I109">
            <v>277</v>
          </cell>
          <cell r="J109">
            <v>277</v>
          </cell>
          <cell r="K109">
            <v>277</v>
          </cell>
          <cell r="L109">
            <v>231</v>
          </cell>
          <cell r="M109">
            <v>0.04</v>
          </cell>
          <cell r="O109" t="e">
            <v>#N/A</v>
          </cell>
          <cell r="S109" t="str">
            <v>N/A</v>
          </cell>
          <cell r="T109">
            <v>219</v>
          </cell>
          <cell r="U109" t="str">
            <v>N/A</v>
          </cell>
          <cell r="V109">
            <v>444</v>
          </cell>
          <cell r="W109">
            <v>444</v>
          </cell>
          <cell r="X109">
            <v>374</v>
          </cell>
          <cell r="Y109">
            <v>356</v>
          </cell>
          <cell r="Z109">
            <v>374</v>
          </cell>
          <cell r="AA109">
            <v>0.04</v>
          </cell>
          <cell r="AG109" t="str">
            <v>N/A</v>
          </cell>
          <cell r="AH109" t="str">
            <v>N/A</v>
          </cell>
          <cell r="AI109" t="str">
            <v>N/A</v>
          </cell>
          <cell r="AJ109" t="str">
            <v>N/A</v>
          </cell>
          <cell r="AK109" t="str">
            <v>N/A</v>
          </cell>
          <cell r="AL109" t="str">
            <v>N/A</v>
          </cell>
          <cell r="AM109" t="str">
            <v>N/A</v>
          </cell>
          <cell r="AN109" t="str">
            <v>N/A</v>
          </cell>
        </row>
        <row r="111">
          <cell r="B111" t="str">
            <v>MP300CM</v>
          </cell>
          <cell r="C111" t="str">
            <v>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v>
          </cell>
          <cell r="D111">
            <v>155</v>
          </cell>
          <cell r="E111">
            <v>155</v>
          </cell>
          <cell r="F111" t="str">
            <v>No MAP Price</v>
          </cell>
          <cell r="G111">
            <v>123</v>
          </cell>
          <cell r="H111">
            <v>117</v>
          </cell>
          <cell r="I111">
            <v>123</v>
          </cell>
          <cell r="J111">
            <v>123</v>
          </cell>
          <cell r="K111">
            <v>123</v>
          </cell>
          <cell r="L111">
            <v>101</v>
          </cell>
          <cell r="M111">
            <v>0.04</v>
          </cell>
          <cell r="O111" t="e">
            <v>#N/A</v>
          </cell>
          <cell r="S111" t="str">
            <v>N/A</v>
          </cell>
          <cell r="T111">
            <v>89</v>
          </cell>
          <cell r="U111" t="str">
            <v>N/A</v>
          </cell>
          <cell r="V111">
            <v>209</v>
          </cell>
          <cell r="W111">
            <v>209</v>
          </cell>
          <cell r="X111">
            <v>166</v>
          </cell>
          <cell r="Y111">
            <v>158</v>
          </cell>
          <cell r="Z111">
            <v>166</v>
          </cell>
          <cell r="AA111">
            <v>0.04</v>
          </cell>
          <cell r="AG111" t="str">
            <v>N/A</v>
          </cell>
          <cell r="AH111" t="str">
            <v>N/A</v>
          </cell>
          <cell r="AI111" t="str">
            <v>N/A</v>
          </cell>
          <cell r="AJ111" t="str">
            <v>N/A</v>
          </cell>
          <cell r="AK111" t="str">
            <v>N/A</v>
          </cell>
          <cell r="AL111" t="str">
            <v>N/A</v>
          </cell>
          <cell r="AM111" t="str">
            <v>N/A</v>
          </cell>
          <cell r="AN111" t="str">
            <v>N/A</v>
          </cell>
        </row>
        <row r="112">
          <cell r="B112" t="str">
            <v>NP01TK</v>
          </cell>
          <cell r="C112" t="str">
            <v>Table top mount for NP-UM361X, NP-UM351W, NP-UM361X-WK, NP-UM351W-WK, NP-UM361Xi-WK and NP-UM351Wi-WK projectors</v>
          </cell>
          <cell r="D112">
            <v>240</v>
          </cell>
          <cell r="E112">
            <v>240</v>
          </cell>
          <cell r="F112" t="str">
            <v>No MAP Price</v>
          </cell>
          <cell r="G112">
            <v>190</v>
          </cell>
          <cell r="H112">
            <v>180</v>
          </cell>
          <cell r="I112">
            <v>190</v>
          </cell>
          <cell r="J112">
            <v>190</v>
          </cell>
          <cell r="K112">
            <v>190</v>
          </cell>
          <cell r="L112">
            <v>156</v>
          </cell>
          <cell r="M112">
            <v>0.04</v>
          </cell>
          <cell r="O112" t="e">
            <v>#N/A</v>
          </cell>
          <cell r="S112" t="str">
            <v>N/A</v>
          </cell>
          <cell r="T112">
            <v>149</v>
          </cell>
          <cell r="U112" t="str">
            <v>N/A</v>
          </cell>
          <cell r="V112">
            <v>324</v>
          </cell>
          <cell r="W112">
            <v>324</v>
          </cell>
          <cell r="X112">
            <v>257</v>
          </cell>
          <cell r="Y112">
            <v>243</v>
          </cell>
          <cell r="Z112">
            <v>257</v>
          </cell>
          <cell r="AA112">
            <v>0.04</v>
          </cell>
          <cell r="AG112" t="str">
            <v>N/A</v>
          </cell>
          <cell r="AH112" t="str">
            <v>N/A</v>
          </cell>
          <cell r="AI112" t="str">
            <v>N/A</v>
          </cell>
          <cell r="AJ112" t="str">
            <v>N/A</v>
          </cell>
          <cell r="AK112" t="str">
            <v>N/A</v>
          </cell>
          <cell r="AL112" t="str">
            <v>N/A</v>
          </cell>
          <cell r="AM112" t="str">
            <v>N/A</v>
          </cell>
          <cell r="AN112" t="str">
            <v>N/A</v>
          </cell>
        </row>
        <row r="113">
          <cell r="B113" t="str">
            <v>NP01UCM</v>
          </cell>
          <cell r="C113" t="str">
            <v xml:space="preserve">Universal ceiling mount for installation of projectors that weigh less than 50 lbs. </v>
          </cell>
          <cell r="D113">
            <v>109</v>
          </cell>
          <cell r="E113">
            <v>109</v>
          </cell>
          <cell r="F113" t="str">
            <v>No MAP Price</v>
          </cell>
          <cell r="G113">
            <v>87</v>
          </cell>
          <cell r="H113">
            <v>82</v>
          </cell>
          <cell r="I113">
            <v>87</v>
          </cell>
          <cell r="J113">
            <v>87</v>
          </cell>
          <cell r="K113">
            <v>87</v>
          </cell>
          <cell r="L113">
            <v>71</v>
          </cell>
          <cell r="M113">
            <v>0.04</v>
          </cell>
          <cell r="O113" t="e">
            <v>#N/A</v>
          </cell>
          <cell r="S113" t="str">
            <v>N/A</v>
          </cell>
          <cell r="T113">
            <v>69</v>
          </cell>
          <cell r="U113" t="str">
            <v>N/A</v>
          </cell>
          <cell r="V113">
            <v>147</v>
          </cell>
          <cell r="W113">
            <v>147</v>
          </cell>
          <cell r="X113">
            <v>117</v>
          </cell>
          <cell r="Y113">
            <v>111</v>
          </cell>
          <cell r="Z113">
            <v>117</v>
          </cell>
          <cell r="AA113">
            <v>0.04</v>
          </cell>
          <cell r="AG113" t="str">
            <v>N/A</v>
          </cell>
          <cell r="AH113" t="str">
            <v>N/A</v>
          </cell>
          <cell r="AI113" t="str">
            <v>N/A</v>
          </cell>
          <cell r="AJ113" t="str">
            <v>N/A</v>
          </cell>
          <cell r="AK113" t="str">
            <v>N/A</v>
          </cell>
          <cell r="AL113" t="str">
            <v>N/A</v>
          </cell>
          <cell r="AM113" t="str">
            <v>N/A</v>
          </cell>
          <cell r="AN113" t="str">
            <v>N/A</v>
          </cell>
        </row>
        <row r="114">
          <cell r="B114" t="str">
            <v>NP04WK1</v>
          </cell>
          <cell r="C114" t="str">
            <v>Wall Mount for NP-UM330X/UM330W and NP-UM361X/UM351W/UM352W projectors  (Direct Replacement Model for the NP04WK)</v>
          </cell>
          <cell r="D114">
            <v>130</v>
          </cell>
          <cell r="E114">
            <v>130</v>
          </cell>
          <cell r="F114" t="str">
            <v>No MAP Price</v>
          </cell>
          <cell r="G114">
            <v>103</v>
          </cell>
          <cell r="H114">
            <v>98</v>
          </cell>
          <cell r="I114">
            <v>103</v>
          </cell>
          <cell r="J114">
            <v>103</v>
          </cell>
          <cell r="K114">
            <v>103</v>
          </cell>
          <cell r="L114">
            <v>85</v>
          </cell>
          <cell r="M114">
            <v>0.04</v>
          </cell>
          <cell r="O114" t="e">
            <v>#N/A</v>
          </cell>
          <cell r="S114" t="str">
            <v>N/A</v>
          </cell>
          <cell r="T114">
            <v>79</v>
          </cell>
          <cell r="U114" t="str">
            <v>N/A</v>
          </cell>
          <cell r="V114">
            <v>176</v>
          </cell>
          <cell r="W114">
            <v>176</v>
          </cell>
          <cell r="X114">
            <v>139</v>
          </cell>
          <cell r="Y114">
            <v>132</v>
          </cell>
          <cell r="Z114">
            <v>139</v>
          </cell>
          <cell r="AA114">
            <v>0.04</v>
          </cell>
          <cell r="AG114" t="str">
            <v>N/A</v>
          </cell>
          <cell r="AH114" t="str">
            <v>N/A</v>
          </cell>
          <cell r="AI114" t="str">
            <v>N/A</v>
          </cell>
          <cell r="AJ114" t="str">
            <v>N/A</v>
          </cell>
          <cell r="AK114" t="str">
            <v>N/A</v>
          </cell>
          <cell r="AL114" t="str">
            <v>N/A</v>
          </cell>
          <cell r="AM114" t="str">
            <v>N/A</v>
          </cell>
          <cell r="AN114" t="str">
            <v>N/A</v>
          </cell>
        </row>
        <row r="115">
          <cell r="B115" t="str">
            <v>NP05WK1</v>
          </cell>
          <cell r="C115" t="str">
            <v>Wall mount for M332XS/M352WS/M333XS/M353WS</v>
          </cell>
          <cell r="D115">
            <v>153</v>
          </cell>
          <cell r="E115">
            <v>153</v>
          </cell>
          <cell r="F115" t="str">
            <v>No MAP Price</v>
          </cell>
          <cell r="G115">
            <v>121</v>
          </cell>
          <cell r="H115">
            <v>115</v>
          </cell>
          <cell r="I115">
            <v>121</v>
          </cell>
          <cell r="J115">
            <v>121</v>
          </cell>
          <cell r="K115">
            <v>121</v>
          </cell>
          <cell r="L115">
            <v>100</v>
          </cell>
          <cell r="M115">
            <v>0.04</v>
          </cell>
          <cell r="O115" t="e">
            <v>#N/A</v>
          </cell>
          <cell r="S115" t="str">
            <v>N/A</v>
          </cell>
          <cell r="T115">
            <v>89</v>
          </cell>
          <cell r="U115" t="str">
            <v>N/A</v>
          </cell>
          <cell r="V115">
            <v>207</v>
          </cell>
          <cell r="W115">
            <v>207</v>
          </cell>
          <cell r="X115">
            <v>163</v>
          </cell>
          <cell r="Y115">
            <v>155</v>
          </cell>
          <cell r="Z115">
            <v>163</v>
          </cell>
          <cell r="AA115">
            <v>0.04</v>
          </cell>
          <cell r="AG115" t="str">
            <v>N/A</v>
          </cell>
          <cell r="AH115" t="str">
            <v>N/A</v>
          </cell>
          <cell r="AI115" t="str">
            <v>N/A</v>
          </cell>
          <cell r="AJ115" t="str">
            <v>N/A</v>
          </cell>
          <cell r="AK115" t="str">
            <v>N/A</v>
          </cell>
          <cell r="AL115" t="str">
            <v>N/A</v>
          </cell>
          <cell r="AM115" t="str">
            <v>N/A</v>
          </cell>
          <cell r="AN115" t="str">
            <v>N/A</v>
          </cell>
        </row>
        <row r="116">
          <cell r="B116" t="str">
            <v>NP06WK1</v>
          </cell>
          <cell r="C116" t="str">
            <v>Wall mount for NP-UM383WL projectors</v>
          </cell>
          <cell r="D116">
            <v>130</v>
          </cell>
          <cell r="E116">
            <v>130</v>
          </cell>
          <cell r="F116" t="str">
            <v>No MAP Price</v>
          </cell>
          <cell r="G116">
            <v>103</v>
          </cell>
          <cell r="H116">
            <v>98</v>
          </cell>
          <cell r="I116">
            <v>103</v>
          </cell>
          <cell r="J116">
            <v>103</v>
          </cell>
          <cell r="K116">
            <v>103</v>
          </cell>
          <cell r="L116">
            <v>85</v>
          </cell>
          <cell r="M116">
            <v>0.04</v>
          </cell>
          <cell r="O116" t="e">
            <v>#N/A</v>
          </cell>
          <cell r="S116" t="str">
            <v>N/A</v>
          </cell>
          <cell r="T116">
            <v>89</v>
          </cell>
          <cell r="U116" t="str">
            <v>N/A</v>
          </cell>
          <cell r="V116">
            <v>176</v>
          </cell>
          <cell r="W116">
            <v>176</v>
          </cell>
          <cell r="X116">
            <v>139</v>
          </cell>
          <cell r="Y116">
            <v>132</v>
          </cell>
          <cell r="Z116">
            <v>139</v>
          </cell>
          <cell r="AA116">
            <v>0.04</v>
          </cell>
          <cell r="AG116" t="str">
            <v>N/A</v>
          </cell>
          <cell r="AH116" t="str">
            <v>N/A</v>
          </cell>
          <cell r="AI116" t="str">
            <v>N/A</v>
          </cell>
          <cell r="AJ116" t="str">
            <v>N/A</v>
          </cell>
          <cell r="AK116" t="str">
            <v>N/A</v>
          </cell>
          <cell r="AL116" t="str">
            <v>N/A</v>
          </cell>
          <cell r="AM116" t="str">
            <v>N/A</v>
          </cell>
          <cell r="AN116" t="str">
            <v>N/A</v>
          </cell>
        </row>
        <row r="117">
          <cell r="B117" t="str">
            <v>SCP200</v>
          </cell>
          <cell r="C117" t="str">
            <v>Lightweight adjustable suspended ceiling plate for use with NEC ceiling mounts  (Direct Replacement Model for the SCP100)</v>
          </cell>
          <cell r="D117">
            <v>149</v>
          </cell>
          <cell r="E117">
            <v>149</v>
          </cell>
          <cell r="F117" t="str">
            <v>No MAP Price</v>
          </cell>
          <cell r="G117">
            <v>118</v>
          </cell>
          <cell r="H117">
            <v>112</v>
          </cell>
          <cell r="I117">
            <v>118</v>
          </cell>
          <cell r="J117">
            <v>118</v>
          </cell>
          <cell r="K117">
            <v>118</v>
          </cell>
          <cell r="L117">
            <v>97</v>
          </cell>
          <cell r="M117">
            <v>0.04</v>
          </cell>
          <cell r="O117" t="e">
            <v>#N/A</v>
          </cell>
          <cell r="S117" t="str">
            <v>N/A</v>
          </cell>
          <cell r="T117">
            <v>89</v>
          </cell>
          <cell r="U117" t="str">
            <v>N/A</v>
          </cell>
          <cell r="V117">
            <v>201</v>
          </cell>
          <cell r="W117">
            <v>201</v>
          </cell>
          <cell r="X117">
            <v>159</v>
          </cell>
          <cell r="Y117">
            <v>151</v>
          </cell>
          <cell r="Z117">
            <v>159</v>
          </cell>
          <cell r="AA117">
            <v>0.04</v>
          </cell>
          <cell r="AG117" t="str">
            <v>N/A</v>
          </cell>
          <cell r="AH117" t="str">
            <v>N/A</v>
          </cell>
          <cell r="AI117" t="str">
            <v>N/A</v>
          </cell>
          <cell r="AJ117" t="str">
            <v>N/A</v>
          </cell>
          <cell r="AK117" t="str">
            <v>N/A</v>
          </cell>
          <cell r="AL117" t="str">
            <v>N/A</v>
          </cell>
          <cell r="AM117" t="str">
            <v>N/A</v>
          </cell>
          <cell r="AN117" t="str">
            <v>N/A</v>
          </cell>
        </row>
        <row r="118">
          <cell r="B118" t="str">
            <v>AE022020</v>
          </cell>
          <cell r="C118" t="str">
            <v xml:space="preserve">Universal Adapter Plate for use on the NPSTWM with the M332XS/M352WS projectors </v>
          </cell>
          <cell r="D118">
            <v>66</v>
          </cell>
          <cell r="E118">
            <v>66</v>
          </cell>
          <cell r="F118" t="str">
            <v>No MAP Price</v>
          </cell>
          <cell r="G118">
            <v>53</v>
          </cell>
          <cell r="H118">
            <v>50</v>
          </cell>
          <cell r="I118">
            <v>53</v>
          </cell>
          <cell r="J118">
            <v>53</v>
          </cell>
          <cell r="K118">
            <v>53</v>
          </cell>
          <cell r="L118">
            <v>43</v>
          </cell>
          <cell r="M118">
            <v>0.04</v>
          </cell>
          <cell r="O118" t="e">
            <v>#N/A</v>
          </cell>
          <cell r="S118" t="str">
            <v>N/A</v>
          </cell>
          <cell r="T118">
            <v>39</v>
          </cell>
          <cell r="U118" t="str">
            <v>N/A</v>
          </cell>
          <cell r="V118">
            <v>89</v>
          </cell>
          <cell r="W118">
            <v>89</v>
          </cell>
          <cell r="X118">
            <v>72</v>
          </cell>
          <cell r="Y118">
            <v>68</v>
          </cell>
          <cell r="Z118">
            <v>72</v>
          </cell>
          <cell r="AA118">
            <v>0.04</v>
          </cell>
          <cell r="AG118" t="str">
            <v>N/A</v>
          </cell>
          <cell r="AH118" t="str">
            <v>N/A</v>
          </cell>
          <cell r="AI118" t="str">
            <v>N/A</v>
          </cell>
          <cell r="AJ118" t="str">
            <v>N/A</v>
          </cell>
          <cell r="AK118" t="str">
            <v>N/A</v>
          </cell>
          <cell r="AL118" t="str">
            <v>N/A</v>
          </cell>
          <cell r="AM118" t="str">
            <v>N/A</v>
          </cell>
          <cell r="AN118" t="str">
            <v>N/A</v>
          </cell>
        </row>
        <row r="119">
          <cell r="B119" t="str">
            <v>M352-ADP2</v>
          </cell>
          <cell r="C119" t="str">
            <v>Adapter Plate for use with the NP-M333XS/M353WS, NP-M332XS/M352WS short throw projectors replacing Smart UF55/65 and Promethean 10/20/30/25/35/45 projectors</v>
          </cell>
          <cell r="D119">
            <v>97</v>
          </cell>
          <cell r="E119">
            <v>97</v>
          </cell>
          <cell r="F119">
            <v>97</v>
          </cell>
          <cell r="G119">
            <v>63</v>
          </cell>
          <cell r="H119">
            <v>59</v>
          </cell>
          <cell r="I119">
            <v>63</v>
          </cell>
          <cell r="J119">
            <v>63</v>
          </cell>
          <cell r="K119">
            <v>63</v>
          </cell>
          <cell r="L119">
            <v>49</v>
          </cell>
          <cell r="M119">
            <v>0.04</v>
          </cell>
          <cell r="O119" t="e">
            <v>#N/A</v>
          </cell>
          <cell r="S119" t="str">
            <v>N/A</v>
          </cell>
          <cell r="T119">
            <v>49</v>
          </cell>
          <cell r="U119" t="str">
            <v>N/A</v>
          </cell>
          <cell r="V119">
            <v>131</v>
          </cell>
          <cell r="W119">
            <v>131</v>
          </cell>
          <cell r="X119">
            <v>85</v>
          </cell>
          <cell r="Y119">
            <v>80</v>
          </cell>
          <cell r="Z119">
            <v>85</v>
          </cell>
          <cell r="AA119">
            <v>0.04</v>
          </cell>
          <cell r="AG119" t="str">
            <v>N/A</v>
          </cell>
          <cell r="AH119" t="str">
            <v>N/A</v>
          </cell>
          <cell r="AI119" t="str">
            <v>N/A</v>
          </cell>
          <cell r="AJ119" t="str">
            <v>N/A</v>
          </cell>
          <cell r="AK119" t="str">
            <v>N/A</v>
          </cell>
          <cell r="AL119" t="str">
            <v>N/A</v>
          </cell>
          <cell r="AM119" t="str">
            <v>N/A</v>
          </cell>
          <cell r="AN119" t="str">
            <v>N/A</v>
          </cell>
        </row>
        <row r="120">
          <cell r="B120" t="str">
            <v>UM361-ADP</v>
          </cell>
          <cell r="C120" t="str">
            <v>Adapter Plate for use with the NP-UM351W/UM361X ultra short throw projectors replacing Smart UF70/75 projectors</v>
          </cell>
          <cell r="D120">
            <v>97</v>
          </cell>
          <cell r="E120">
            <v>97</v>
          </cell>
          <cell r="F120">
            <v>97</v>
          </cell>
          <cell r="G120">
            <v>63</v>
          </cell>
          <cell r="H120">
            <v>59</v>
          </cell>
          <cell r="I120">
            <v>63</v>
          </cell>
          <cell r="J120">
            <v>63</v>
          </cell>
          <cell r="K120">
            <v>63</v>
          </cell>
          <cell r="L120">
            <v>49</v>
          </cell>
          <cell r="M120">
            <v>0.04</v>
          </cell>
          <cell r="O120" t="e">
            <v>#N/A</v>
          </cell>
          <cell r="S120" t="str">
            <v>N/A</v>
          </cell>
          <cell r="T120">
            <v>49</v>
          </cell>
          <cell r="U120" t="str">
            <v>N/A</v>
          </cell>
          <cell r="V120">
            <v>131</v>
          </cell>
          <cell r="W120">
            <v>131</v>
          </cell>
          <cell r="X120">
            <v>85</v>
          </cell>
          <cell r="Y120">
            <v>80</v>
          </cell>
          <cell r="Z120">
            <v>85</v>
          </cell>
          <cell r="AA120">
            <v>0.04</v>
          </cell>
          <cell r="AG120" t="str">
            <v>N/A</v>
          </cell>
          <cell r="AH120" t="str">
            <v>N/A</v>
          </cell>
          <cell r="AI120" t="str">
            <v>N/A</v>
          </cell>
          <cell r="AJ120" t="str">
            <v>N/A</v>
          </cell>
          <cell r="AK120" t="str">
            <v>N/A</v>
          </cell>
          <cell r="AL120" t="str">
            <v>N/A</v>
          </cell>
          <cell r="AM120" t="str">
            <v>N/A</v>
          </cell>
          <cell r="AN120" t="str">
            <v>N/A</v>
          </cell>
        </row>
        <row r="121">
          <cell r="B121" t="str">
            <v>AEC006009</v>
          </cell>
          <cell r="C121" t="str">
            <v>6" to 9" adjustable extension column for use with projector ceiling mounts.  
1-1/2 diameter pipe extension adjusts in one inch increments. Replacement for AEC0609</v>
          </cell>
          <cell r="D121">
            <v>109</v>
          </cell>
          <cell r="E121">
            <v>109</v>
          </cell>
          <cell r="F121" t="str">
            <v>No MAP Price</v>
          </cell>
          <cell r="G121">
            <v>87</v>
          </cell>
          <cell r="H121">
            <v>82</v>
          </cell>
          <cell r="I121">
            <v>87</v>
          </cell>
          <cell r="J121">
            <v>87</v>
          </cell>
          <cell r="K121">
            <v>87</v>
          </cell>
          <cell r="L121">
            <v>71</v>
          </cell>
          <cell r="M121">
            <v>0.04</v>
          </cell>
          <cell r="O121" t="e">
            <v>#N/A</v>
          </cell>
          <cell r="S121" t="str">
            <v>N/A</v>
          </cell>
          <cell r="T121">
            <v>59</v>
          </cell>
          <cell r="U121" t="str">
            <v>N/A</v>
          </cell>
          <cell r="V121">
            <v>147</v>
          </cell>
          <cell r="W121">
            <v>147</v>
          </cell>
          <cell r="X121">
            <v>117</v>
          </cell>
          <cell r="Y121">
            <v>111</v>
          </cell>
          <cell r="Z121">
            <v>117</v>
          </cell>
          <cell r="AA121">
            <v>0.04</v>
          </cell>
          <cell r="AG121" t="str">
            <v>N/A</v>
          </cell>
          <cell r="AH121" t="str">
            <v>N/A</v>
          </cell>
          <cell r="AI121" t="str">
            <v>N/A</v>
          </cell>
          <cell r="AJ121" t="str">
            <v>N/A</v>
          </cell>
          <cell r="AK121" t="str">
            <v>N/A</v>
          </cell>
          <cell r="AL121" t="str">
            <v>N/A</v>
          </cell>
          <cell r="AM121" t="str">
            <v>N/A</v>
          </cell>
          <cell r="AN121" t="str">
            <v>N/A</v>
          </cell>
        </row>
        <row r="122">
          <cell r="B122" t="str">
            <v>AEC012018</v>
          </cell>
          <cell r="C122" t="str">
            <v>12" to 18" adjustable extension column for use with projector ceiling mounts.  
1-1/2 diameter pipe extension adjusts in one inch increments. Replacement for AEC12018</v>
          </cell>
          <cell r="D122">
            <v>119</v>
          </cell>
          <cell r="E122">
            <v>119</v>
          </cell>
          <cell r="F122" t="str">
            <v>No MAP Price</v>
          </cell>
          <cell r="G122">
            <v>95</v>
          </cell>
          <cell r="H122">
            <v>90</v>
          </cell>
          <cell r="I122">
            <v>95</v>
          </cell>
          <cell r="J122">
            <v>95</v>
          </cell>
          <cell r="K122">
            <v>95</v>
          </cell>
          <cell r="L122">
            <v>78</v>
          </cell>
          <cell r="M122">
            <v>0.04</v>
          </cell>
          <cell r="O122" t="e">
            <v>#N/A</v>
          </cell>
          <cell r="S122" t="str">
            <v>N/A</v>
          </cell>
          <cell r="T122">
            <v>69</v>
          </cell>
          <cell r="U122" t="str">
            <v>N/A</v>
          </cell>
          <cell r="V122">
            <v>161</v>
          </cell>
          <cell r="W122">
            <v>161</v>
          </cell>
          <cell r="X122">
            <v>128</v>
          </cell>
          <cell r="Y122">
            <v>122</v>
          </cell>
          <cell r="Z122">
            <v>128</v>
          </cell>
          <cell r="AA122">
            <v>0.04</v>
          </cell>
          <cell r="AG122" t="str">
            <v>N/A</v>
          </cell>
          <cell r="AH122" t="str">
            <v>N/A</v>
          </cell>
          <cell r="AI122" t="str">
            <v>N/A</v>
          </cell>
          <cell r="AJ122" t="str">
            <v>N/A</v>
          </cell>
          <cell r="AK122" t="str">
            <v>N/A</v>
          </cell>
          <cell r="AL122" t="str">
            <v>N/A</v>
          </cell>
          <cell r="AM122" t="str">
            <v>N/A</v>
          </cell>
          <cell r="AN122" t="str">
            <v>N/A</v>
          </cell>
        </row>
        <row r="123">
          <cell r="B123" t="str">
            <v>AEC0203</v>
          </cell>
          <cell r="C123" t="str">
            <v xml:space="preserve">2' to 3' adjustable extension column for use with projector ceiling mounts.  
1-1/2 diameter pipe extension adjusts in one inch increments </v>
          </cell>
          <cell r="D123">
            <v>139</v>
          </cell>
          <cell r="E123">
            <v>139</v>
          </cell>
          <cell r="F123" t="str">
            <v>No MAP Price</v>
          </cell>
          <cell r="G123">
            <v>110</v>
          </cell>
          <cell r="H123">
            <v>105</v>
          </cell>
          <cell r="I123">
            <v>110</v>
          </cell>
          <cell r="J123">
            <v>110</v>
          </cell>
          <cell r="K123">
            <v>110</v>
          </cell>
          <cell r="L123">
            <v>91</v>
          </cell>
          <cell r="M123">
            <v>0.04</v>
          </cell>
          <cell r="O123" t="e">
            <v>#N/A</v>
          </cell>
          <cell r="S123" t="str">
            <v>N/A</v>
          </cell>
          <cell r="T123">
            <v>89</v>
          </cell>
          <cell r="U123" t="str">
            <v>N/A</v>
          </cell>
          <cell r="V123">
            <v>188</v>
          </cell>
          <cell r="W123">
            <v>188</v>
          </cell>
          <cell r="X123">
            <v>149</v>
          </cell>
          <cell r="Y123">
            <v>142</v>
          </cell>
          <cell r="Z123">
            <v>149</v>
          </cell>
          <cell r="AA123">
            <v>0.04</v>
          </cell>
          <cell r="AG123" t="str">
            <v>N/A</v>
          </cell>
          <cell r="AH123" t="str">
            <v>N/A</v>
          </cell>
          <cell r="AI123" t="str">
            <v>N/A</v>
          </cell>
          <cell r="AJ123" t="str">
            <v>N/A</v>
          </cell>
          <cell r="AK123" t="str">
            <v>N/A</v>
          </cell>
          <cell r="AL123" t="str">
            <v>N/A</v>
          </cell>
          <cell r="AM123" t="str">
            <v>N/A</v>
          </cell>
          <cell r="AN123" t="str">
            <v>N/A</v>
          </cell>
        </row>
        <row r="124">
          <cell r="B124" t="str">
            <v>AEC0305</v>
          </cell>
          <cell r="C124" t="str">
            <v xml:space="preserve">3' to 5' adjustable extension column for use with projector ceiling mounts.  
1-1/2 diameter pipe extension adjusts in one inch increments </v>
          </cell>
          <cell r="D124">
            <v>165</v>
          </cell>
          <cell r="E124">
            <v>165</v>
          </cell>
          <cell r="F124" t="str">
            <v>No MAP Price</v>
          </cell>
          <cell r="G124">
            <v>131</v>
          </cell>
          <cell r="H124">
            <v>124</v>
          </cell>
          <cell r="I124">
            <v>131</v>
          </cell>
          <cell r="J124">
            <v>131</v>
          </cell>
          <cell r="K124">
            <v>131</v>
          </cell>
          <cell r="L124">
            <v>108</v>
          </cell>
          <cell r="M124">
            <v>0.04</v>
          </cell>
          <cell r="O124" t="e">
            <v>#N/A</v>
          </cell>
          <cell r="S124" t="str">
            <v>N/A</v>
          </cell>
          <cell r="T124">
            <v>99</v>
          </cell>
          <cell r="U124" t="str">
            <v>N/A</v>
          </cell>
          <cell r="V124">
            <v>223</v>
          </cell>
          <cell r="W124">
            <v>223</v>
          </cell>
          <cell r="X124">
            <v>177</v>
          </cell>
          <cell r="Y124">
            <v>167</v>
          </cell>
          <cell r="Z124">
            <v>177</v>
          </cell>
          <cell r="AA124">
            <v>0.04</v>
          </cell>
          <cell r="AG124" t="str">
            <v>N/A</v>
          </cell>
          <cell r="AH124" t="str">
            <v>N/A</v>
          </cell>
          <cell r="AI124" t="str">
            <v>N/A</v>
          </cell>
          <cell r="AJ124" t="str">
            <v>N/A</v>
          </cell>
          <cell r="AK124" t="str">
            <v>N/A</v>
          </cell>
          <cell r="AL124" t="str">
            <v>N/A</v>
          </cell>
          <cell r="AM124" t="str">
            <v>N/A</v>
          </cell>
          <cell r="AN124" t="str">
            <v>N/A</v>
          </cell>
        </row>
        <row r="125">
          <cell r="B125" t="str">
            <v>PA600CM</v>
          </cell>
          <cell r="C125" t="str">
            <v>Ceiling Mount for the NP-P502WL/P502HL, NP-P502WL-2/P502HL-2, NP-PA500X/PA500U/PA550W/PA600X, NP-PA521U/PA571W/PA621X, NP-PA622U/PA672W/PA722X, NP-PA653U/PA803U/PA853W/PA903X and NP-PA653UL/PA703UL/PA803UL projectors. Direct replacement for NP3250CM</v>
          </cell>
          <cell r="D125">
            <v>180</v>
          </cell>
          <cell r="E125">
            <v>180</v>
          </cell>
          <cell r="F125" t="str">
            <v>No MAP Price</v>
          </cell>
          <cell r="G125">
            <v>143</v>
          </cell>
          <cell r="H125">
            <v>135</v>
          </cell>
          <cell r="I125">
            <v>143</v>
          </cell>
          <cell r="J125">
            <v>143</v>
          </cell>
          <cell r="K125">
            <v>143</v>
          </cell>
          <cell r="L125">
            <v>117</v>
          </cell>
          <cell r="M125">
            <v>0.04</v>
          </cell>
          <cell r="O125" t="e">
            <v>#N/A</v>
          </cell>
          <cell r="S125" t="str">
            <v>N/A</v>
          </cell>
          <cell r="T125">
            <v>109</v>
          </cell>
          <cell r="U125" t="str">
            <v>N/A</v>
          </cell>
          <cell r="V125">
            <v>243</v>
          </cell>
          <cell r="W125">
            <v>243</v>
          </cell>
          <cell r="X125">
            <v>193</v>
          </cell>
          <cell r="Y125">
            <v>182</v>
          </cell>
          <cell r="Z125">
            <v>193</v>
          </cell>
          <cell r="AA125">
            <v>0.04</v>
          </cell>
          <cell r="AG125" t="str">
            <v>N/A</v>
          </cell>
          <cell r="AH125" t="str">
            <v>N/A</v>
          </cell>
          <cell r="AI125" t="str">
            <v>N/A</v>
          </cell>
          <cell r="AJ125" t="str">
            <v>N/A</v>
          </cell>
          <cell r="AK125" t="str">
            <v>N/A</v>
          </cell>
          <cell r="AL125" t="str">
            <v>N/A</v>
          </cell>
          <cell r="AM125" t="str">
            <v>N/A</v>
          </cell>
          <cell r="AN125" t="str">
            <v>N/A</v>
          </cell>
        </row>
        <row r="126">
          <cell r="B126" t="str">
            <v>NC1100CM</v>
          </cell>
          <cell r="C126" t="str">
            <v>Ceiling Mount for NP-PX602WL-BK/PX602WL-WH/PX602UL-BK/PH602UL-WH, NP-PX803UL-BK/PX803UL-WH, NP-PX1004UL-BK/PX1004UL-WH, NP-PX1005QL-B/PX1005QL-W, NP-PX2000UL, NP-PH1000U/PH1400U, NP-PH1202HL, NP-PH1202HL1, NP-PA1004UL-B/PA1004UL-W and NP-PA653UL/PA703UL/PA803UL w/NP44ML-01LK projectors</v>
          </cell>
          <cell r="D126">
            <v>1279</v>
          </cell>
          <cell r="E126">
            <v>1279</v>
          </cell>
          <cell r="F126" t="str">
            <v>No MAP Price</v>
          </cell>
          <cell r="G126">
            <v>1075</v>
          </cell>
          <cell r="H126">
            <v>1024</v>
          </cell>
          <cell r="I126">
            <v>1075</v>
          </cell>
          <cell r="J126">
            <v>1075</v>
          </cell>
          <cell r="K126">
            <v>1075</v>
          </cell>
          <cell r="L126">
            <v>896</v>
          </cell>
          <cell r="M126">
            <v>0.04</v>
          </cell>
          <cell r="O126" t="e">
            <v>#N/A</v>
          </cell>
          <cell r="S126" t="str">
            <v>N/A</v>
          </cell>
          <cell r="T126">
            <v>839</v>
          </cell>
          <cell r="U126" t="str">
            <v>N/A</v>
          </cell>
          <cell r="V126">
            <v>1727</v>
          </cell>
          <cell r="W126">
            <v>1727</v>
          </cell>
          <cell r="X126">
            <v>1451</v>
          </cell>
          <cell r="Y126">
            <v>1382</v>
          </cell>
          <cell r="Z126">
            <v>1451</v>
          </cell>
          <cell r="AA126">
            <v>0.04</v>
          </cell>
          <cell r="AG126" t="str">
            <v>N/A</v>
          </cell>
          <cell r="AH126" t="str">
            <v>N/A</v>
          </cell>
          <cell r="AI126" t="str">
            <v>N/A</v>
          </cell>
          <cell r="AJ126" t="str">
            <v>N/A</v>
          </cell>
          <cell r="AK126" t="str">
            <v>N/A</v>
          </cell>
          <cell r="AL126" t="str">
            <v>N/A</v>
          </cell>
          <cell r="AM126" t="str">
            <v>N/A</v>
          </cell>
          <cell r="AN126" t="str">
            <v>N/A</v>
          </cell>
        </row>
        <row r="127">
          <cell r="B127" t="str">
            <v>PA622-ST</v>
          </cell>
          <cell r="C127" t="str">
            <v>Portrait table top mount for NP-P502WL/P502HL, NP-P502WL-2/P502HL-2, NP-PA521U/PA571W/PA621X, NP-PA622U/PA672W/PA722X, NP-PA653U/PA803U/PA853W/PA903X and NP-PA653UL/PA703UL/PA803UL projectors</v>
          </cell>
          <cell r="D127">
            <v>565</v>
          </cell>
          <cell r="E127">
            <v>565</v>
          </cell>
          <cell r="F127" t="str">
            <v>No MAP Price</v>
          </cell>
          <cell r="G127">
            <v>475</v>
          </cell>
          <cell r="H127">
            <v>452</v>
          </cell>
          <cell r="I127">
            <v>475</v>
          </cell>
          <cell r="J127">
            <v>475</v>
          </cell>
          <cell r="K127">
            <v>475</v>
          </cell>
          <cell r="L127">
            <v>396</v>
          </cell>
          <cell r="M127">
            <v>0.04</v>
          </cell>
          <cell r="O127" t="e">
            <v>#N/A</v>
          </cell>
          <cell r="S127" t="str">
            <v>N/A</v>
          </cell>
          <cell r="T127">
            <v>369</v>
          </cell>
          <cell r="U127" t="str">
            <v>N/A</v>
          </cell>
          <cell r="V127">
            <v>763</v>
          </cell>
          <cell r="W127">
            <v>763</v>
          </cell>
          <cell r="X127">
            <v>641</v>
          </cell>
          <cell r="Y127">
            <v>610</v>
          </cell>
          <cell r="Z127">
            <v>641</v>
          </cell>
          <cell r="AA127">
            <v>0.04</v>
          </cell>
          <cell r="AG127" t="str">
            <v>N/A</v>
          </cell>
          <cell r="AH127" t="str">
            <v>N/A</v>
          </cell>
          <cell r="AI127" t="str">
            <v>N/A</v>
          </cell>
          <cell r="AJ127" t="str">
            <v>N/A</v>
          </cell>
          <cell r="AK127" t="str">
            <v>N/A</v>
          </cell>
          <cell r="AL127" t="str">
            <v>N/A</v>
          </cell>
          <cell r="AM127" t="str">
            <v>N/A</v>
          </cell>
          <cell r="AN127" t="str">
            <v>N/A</v>
          </cell>
        </row>
        <row r="128">
          <cell r="B128" t="str">
            <v>PX602ST-CM</v>
          </cell>
          <cell r="C128" t="str">
            <v>Portrait table top or ceiling mount for NP-PX602WL-BK/PX602WL-WH/PX602UL-BK/PH602UL-WH, NP-PX803UL-BK/PX803UL-WH, NP-PX1004UL-B/PX1004UL-W and NP-PX1005QL-B/PX1005QL-W projectors</v>
          </cell>
          <cell r="D128">
            <v>719</v>
          </cell>
          <cell r="E128">
            <v>719</v>
          </cell>
          <cell r="F128" t="str">
            <v>No MAP Price</v>
          </cell>
          <cell r="G128">
            <v>604</v>
          </cell>
          <cell r="H128">
            <v>576</v>
          </cell>
          <cell r="I128">
            <v>604</v>
          </cell>
          <cell r="J128">
            <v>604</v>
          </cell>
          <cell r="K128">
            <v>604</v>
          </cell>
          <cell r="L128">
            <v>504</v>
          </cell>
          <cell r="M128">
            <v>0.04</v>
          </cell>
          <cell r="O128" t="e">
            <v>#N/A</v>
          </cell>
          <cell r="S128" t="str">
            <v>N/A</v>
          </cell>
          <cell r="T128">
            <v>469</v>
          </cell>
          <cell r="U128" t="str">
            <v>N/A</v>
          </cell>
          <cell r="V128">
            <v>971</v>
          </cell>
          <cell r="W128">
            <v>971</v>
          </cell>
          <cell r="X128">
            <v>815</v>
          </cell>
          <cell r="Y128">
            <v>778</v>
          </cell>
          <cell r="Z128">
            <v>815</v>
          </cell>
          <cell r="AA128">
            <v>0.04</v>
          </cell>
          <cell r="AG128" t="str">
            <v>N/A</v>
          </cell>
          <cell r="AH128" t="str">
            <v>N/A</v>
          </cell>
          <cell r="AI128" t="str">
            <v>N/A</v>
          </cell>
          <cell r="AJ128" t="str">
            <v>N/A</v>
          </cell>
          <cell r="AK128" t="str">
            <v>N/A</v>
          </cell>
          <cell r="AL128" t="str">
            <v>N/A</v>
          </cell>
          <cell r="AM128" t="str">
            <v>N/A</v>
          </cell>
          <cell r="AN128" t="str">
            <v>N/A</v>
          </cell>
        </row>
        <row r="130">
          <cell r="B130" t="str">
            <v>NP215CASE</v>
          </cell>
          <cell r="C130" t="str">
            <v>Padded carrying case for NP-V311X/V311W, NP-VE281/VE281X, NP-VE303/VE303X, and NP-V302H/V332X/V332W projectors</v>
          </cell>
          <cell r="D130">
            <v>56</v>
          </cell>
          <cell r="E130">
            <v>56</v>
          </cell>
          <cell r="F130" t="str">
            <v>No MAP Price</v>
          </cell>
          <cell r="G130">
            <v>45</v>
          </cell>
          <cell r="H130">
            <v>42</v>
          </cell>
          <cell r="I130">
            <v>45</v>
          </cell>
          <cell r="J130">
            <v>45</v>
          </cell>
          <cell r="K130">
            <v>45</v>
          </cell>
          <cell r="L130">
            <v>37</v>
          </cell>
          <cell r="M130">
            <v>0.04</v>
          </cell>
          <cell r="O130" t="e">
            <v>#N/A</v>
          </cell>
          <cell r="S130" t="str">
            <v>N/A</v>
          </cell>
          <cell r="T130">
            <v>29</v>
          </cell>
          <cell r="U130" t="str">
            <v>N/A</v>
          </cell>
          <cell r="V130">
            <v>76</v>
          </cell>
          <cell r="W130">
            <v>76</v>
          </cell>
          <cell r="X130">
            <v>61</v>
          </cell>
          <cell r="Y130">
            <v>57</v>
          </cell>
          <cell r="Z130">
            <v>61</v>
          </cell>
          <cell r="AA130">
            <v>0.04</v>
          </cell>
          <cell r="AG130" t="str">
            <v>N/A</v>
          </cell>
          <cell r="AH130" t="str">
            <v>N/A</v>
          </cell>
          <cell r="AI130" t="str">
            <v>N/A</v>
          </cell>
          <cell r="AJ130" t="str">
            <v>N/A</v>
          </cell>
          <cell r="AK130" t="str">
            <v>N/A</v>
          </cell>
          <cell r="AL130" t="str">
            <v>N/A</v>
          </cell>
          <cell r="AM130" t="str">
            <v>N/A</v>
          </cell>
          <cell r="AN130" t="str">
            <v>N/A</v>
          </cell>
        </row>
        <row r="131">
          <cell r="B131" t="str">
            <v>NP402CASE</v>
          </cell>
          <cell r="C131" t="str">
            <v>Soft carrying case for NP-MC372X/MC382W, NP-ME402X/ME372W projectors</v>
          </cell>
          <cell r="D131">
            <v>39</v>
          </cell>
          <cell r="E131">
            <v>39</v>
          </cell>
          <cell r="F131">
            <v>39</v>
          </cell>
          <cell r="G131">
            <v>31</v>
          </cell>
          <cell r="H131">
            <v>30</v>
          </cell>
          <cell r="I131">
            <v>31</v>
          </cell>
          <cell r="J131">
            <v>31</v>
          </cell>
          <cell r="K131">
            <v>31</v>
          </cell>
          <cell r="L131">
            <v>26</v>
          </cell>
          <cell r="M131">
            <v>0.04</v>
          </cell>
          <cell r="O131" t="e">
            <v>#N/A</v>
          </cell>
          <cell r="S131" t="str">
            <v>N/A</v>
          </cell>
          <cell r="T131">
            <v>19</v>
          </cell>
          <cell r="U131" t="str">
            <v>N/A</v>
          </cell>
          <cell r="V131">
            <v>53</v>
          </cell>
          <cell r="W131">
            <v>53</v>
          </cell>
          <cell r="X131">
            <v>42</v>
          </cell>
          <cell r="Y131">
            <v>41</v>
          </cell>
          <cell r="Z131">
            <v>42</v>
          </cell>
          <cell r="AA131">
            <v>0.04</v>
          </cell>
          <cell r="AG131" t="str">
            <v>N/A</v>
          </cell>
          <cell r="AH131" t="str">
            <v>N/A</v>
          </cell>
          <cell r="AI131" t="str">
            <v>N/A</v>
          </cell>
          <cell r="AJ131" t="str">
            <v>N/A</v>
          </cell>
          <cell r="AK131" t="str">
            <v>N/A</v>
          </cell>
          <cell r="AL131" t="str">
            <v>N/A</v>
          </cell>
          <cell r="AM131" t="str">
            <v>N/A</v>
          </cell>
          <cell r="AN131" t="str">
            <v>N/A</v>
          </cell>
        </row>
        <row r="133">
          <cell r="B133" t="str">
            <v>RMT-PJ24</v>
          </cell>
          <cell r="C133" t="str">
            <v>Replacement Remote for NP4000, NP4001, NP4100 and NP4100W projectors.</v>
          </cell>
          <cell r="D133">
            <v>83</v>
          </cell>
          <cell r="E133">
            <v>83</v>
          </cell>
          <cell r="F133" t="str">
            <v>No MAP Price</v>
          </cell>
          <cell r="G133">
            <v>54</v>
          </cell>
          <cell r="H133">
            <v>50</v>
          </cell>
          <cell r="I133">
            <v>54</v>
          </cell>
          <cell r="J133">
            <v>54</v>
          </cell>
          <cell r="K133">
            <v>54</v>
          </cell>
          <cell r="L133">
            <v>42</v>
          </cell>
          <cell r="M133">
            <v>0.04</v>
          </cell>
          <cell r="O133" t="e">
            <v>#N/A</v>
          </cell>
          <cell r="S133" t="str">
            <v>N/A</v>
          </cell>
          <cell r="T133">
            <v>39</v>
          </cell>
          <cell r="U133" t="str">
            <v>N/A</v>
          </cell>
          <cell r="V133">
            <v>112</v>
          </cell>
          <cell r="W133">
            <v>112</v>
          </cell>
          <cell r="X133">
            <v>73</v>
          </cell>
          <cell r="Y133">
            <v>68</v>
          </cell>
          <cell r="Z133">
            <v>73</v>
          </cell>
          <cell r="AA133">
            <v>0.04</v>
          </cell>
          <cell r="AG133" t="str">
            <v>N/A</v>
          </cell>
          <cell r="AH133" t="str">
            <v>N/A</v>
          </cell>
          <cell r="AI133" t="str">
            <v>N/A</v>
          </cell>
          <cell r="AJ133" t="str">
            <v>N/A</v>
          </cell>
          <cell r="AK133" t="str">
            <v>N/A</v>
          </cell>
          <cell r="AL133" t="str">
            <v>N/A</v>
          </cell>
          <cell r="AM133" t="str">
            <v>N/A</v>
          </cell>
          <cell r="AN133" t="str">
            <v>N/A</v>
          </cell>
        </row>
        <row r="134">
          <cell r="B134" t="str">
            <v>RMT-PJ26</v>
          </cell>
          <cell r="C134" t="str">
            <v>Replacement remote for NP1150, NP2150, NP3150, NP3151W, NP1250, NP2250, NP3250 and NP3250W projectors</v>
          </cell>
          <cell r="D134">
            <v>83</v>
          </cell>
          <cell r="E134">
            <v>83</v>
          </cell>
          <cell r="F134" t="str">
            <v>No MAP Price</v>
          </cell>
          <cell r="G134">
            <v>54</v>
          </cell>
          <cell r="H134">
            <v>50</v>
          </cell>
          <cell r="I134">
            <v>54</v>
          </cell>
          <cell r="J134">
            <v>54</v>
          </cell>
          <cell r="K134">
            <v>54</v>
          </cell>
          <cell r="L134">
            <v>42</v>
          </cell>
          <cell r="M134">
            <v>0.04</v>
          </cell>
          <cell r="O134" t="e">
            <v>#N/A</v>
          </cell>
          <cell r="S134" t="str">
            <v>N/A</v>
          </cell>
          <cell r="T134">
            <v>39</v>
          </cell>
          <cell r="U134" t="str">
            <v>N/A</v>
          </cell>
          <cell r="V134">
            <v>112</v>
          </cell>
          <cell r="W134">
            <v>112</v>
          </cell>
          <cell r="X134">
            <v>73</v>
          </cell>
          <cell r="Y134">
            <v>68</v>
          </cell>
          <cell r="Z134">
            <v>73</v>
          </cell>
          <cell r="AA134">
            <v>0.04</v>
          </cell>
          <cell r="AG134" t="str">
            <v>N/A</v>
          </cell>
          <cell r="AH134" t="str">
            <v>N/A</v>
          </cell>
          <cell r="AI134" t="str">
            <v>N/A</v>
          </cell>
          <cell r="AJ134" t="str">
            <v>N/A</v>
          </cell>
          <cell r="AK134" t="str">
            <v>N/A</v>
          </cell>
          <cell r="AL134" t="str">
            <v>N/A</v>
          </cell>
          <cell r="AM134" t="str">
            <v>N/A</v>
          </cell>
          <cell r="AN134" t="str">
            <v>N/A</v>
          </cell>
        </row>
        <row r="135">
          <cell r="B135" t="str">
            <v>RMT-PJ31</v>
          </cell>
          <cell r="C135" t="str">
            <v>Replacement remote for NP-M271X/M311X/M311W, NP-P350X/P350W/P420X, NP-P401W/P451X/P451W/P501X, NP-UM330X/UM330W,  NP-UM330Xi-WK1/UM330Wi-WK1, NP-UM330Xi-WK/UM330Wi-WK and NP-UM330Xi2-WK/UM330Wi2-WK projectors (Direct replacement for RMT-PJ22 and RMT-PJ30)</v>
          </cell>
          <cell r="D135">
            <v>83</v>
          </cell>
          <cell r="E135">
            <v>83</v>
          </cell>
          <cell r="F135" t="str">
            <v>No MAP Price</v>
          </cell>
          <cell r="G135">
            <v>54</v>
          </cell>
          <cell r="H135">
            <v>50</v>
          </cell>
          <cell r="I135">
            <v>54</v>
          </cell>
          <cell r="J135">
            <v>54</v>
          </cell>
          <cell r="K135">
            <v>54</v>
          </cell>
          <cell r="L135">
            <v>42</v>
          </cell>
          <cell r="M135">
            <v>0.04</v>
          </cell>
          <cell r="O135" t="e">
            <v>#N/A</v>
          </cell>
          <cell r="S135" t="str">
            <v>N/A</v>
          </cell>
          <cell r="T135">
            <v>39</v>
          </cell>
          <cell r="U135" t="str">
            <v>N/A</v>
          </cell>
          <cell r="V135">
            <v>112</v>
          </cell>
          <cell r="W135">
            <v>112</v>
          </cell>
          <cell r="X135">
            <v>73</v>
          </cell>
          <cell r="Y135">
            <v>68</v>
          </cell>
          <cell r="Z135">
            <v>73</v>
          </cell>
          <cell r="AA135">
            <v>0.04</v>
          </cell>
          <cell r="AG135" t="str">
            <v>N/A</v>
          </cell>
          <cell r="AH135" t="str">
            <v>N/A</v>
          </cell>
          <cell r="AI135" t="str">
            <v>N/A</v>
          </cell>
          <cell r="AJ135" t="str">
            <v>N/A</v>
          </cell>
          <cell r="AK135" t="str">
            <v>N/A</v>
          </cell>
          <cell r="AL135" t="str">
            <v>N/A</v>
          </cell>
          <cell r="AM135" t="str">
            <v>N/A</v>
          </cell>
          <cell r="AN135" t="str">
            <v>N/A</v>
          </cell>
        </row>
        <row r="136">
          <cell r="B136" t="str">
            <v>RMT-PJ32</v>
          </cell>
          <cell r="C136" t="str">
            <v>Replacement remote for NP-U300/U310W and NP-PE401H projectors</v>
          </cell>
          <cell r="D136">
            <v>83</v>
          </cell>
          <cell r="E136">
            <v>83</v>
          </cell>
          <cell r="F136" t="str">
            <v>No MAP Price</v>
          </cell>
          <cell r="G136">
            <v>54</v>
          </cell>
          <cell r="H136">
            <v>50</v>
          </cell>
          <cell r="I136">
            <v>54</v>
          </cell>
          <cell r="J136">
            <v>54</v>
          </cell>
          <cell r="K136">
            <v>54</v>
          </cell>
          <cell r="L136">
            <v>42</v>
          </cell>
          <cell r="M136">
            <v>0.04</v>
          </cell>
          <cell r="O136" t="e">
            <v>#N/A</v>
          </cell>
          <cell r="S136" t="str">
            <v>N/A</v>
          </cell>
          <cell r="T136">
            <v>39</v>
          </cell>
          <cell r="U136" t="str">
            <v>N/A</v>
          </cell>
          <cell r="V136">
            <v>112</v>
          </cell>
          <cell r="W136">
            <v>112</v>
          </cell>
          <cell r="X136">
            <v>73</v>
          </cell>
          <cell r="Y136">
            <v>68</v>
          </cell>
          <cell r="Z136">
            <v>73</v>
          </cell>
          <cell r="AA136">
            <v>0.04</v>
          </cell>
          <cell r="AG136" t="str">
            <v>N/A</v>
          </cell>
          <cell r="AH136" t="str">
            <v>N/A</v>
          </cell>
          <cell r="AI136" t="str">
            <v>N/A</v>
          </cell>
          <cell r="AJ136" t="str">
            <v>N/A</v>
          </cell>
          <cell r="AK136" t="str">
            <v>N/A</v>
          </cell>
          <cell r="AL136" t="str">
            <v>N/A</v>
          </cell>
          <cell r="AM136" t="str">
            <v>N/A</v>
          </cell>
          <cell r="AN136" t="str">
            <v>N/A</v>
          </cell>
        </row>
        <row r="137">
          <cell r="B137" t="str">
            <v>RMT-PJ33</v>
          </cell>
          <cell r="C137" t="str">
            <v>Replacement remote for NP-PA500X/PA500U/PA5520W/PA600X, NP-PX700W/750U/800X and NP-PH1000U projectors.</v>
          </cell>
          <cell r="D137">
            <v>83</v>
          </cell>
          <cell r="E137">
            <v>83</v>
          </cell>
          <cell r="F137" t="str">
            <v>No MAP Price</v>
          </cell>
          <cell r="G137">
            <v>54</v>
          </cell>
          <cell r="H137">
            <v>50</v>
          </cell>
          <cell r="I137">
            <v>54</v>
          </cell>
          <cell r="J137">
            <v>54</v>
          </cell>
          <cell r="K137">
            <v>54</v>
          </cell>
          <cell r="L137">
            <v>42</v>
          </cell>
          <cell r="M137">
            <v>0.04</v>
          </cell>
          <cell r="O137" t="e">
            <v>#N/A</v>
          </cell>
          <cell r="S137" t="str">
            <v>N/A</v>
          </cell>
          <cell r="T137">
            <v>39</v>
          </cell>
          <cell r="U137" t="str">
            <v>N/A</v>
          </cell>
          <cell r="V137">
            <v>112</v>
          </cell>
          <cell r="W137">
            <v>112</v>
          </cell>
          <cell r="X137">
            <v>73</v>
          </cell>
          <cell r="Y137">
            <v>68</v>
          </cell>
          <cell r="Z137">
            <v>73</v>
          </cell>
          <cell r="AA137">
            <v>0.04</v>
          </cell>
          <cell r="AG137" t="str">
            <v>N/A</v>
          </cell>
          <cell r="AH137" t="str">
            <v>N/A</v>
          </cell>
          <cell r="AI137" t="str">
            <v>N/A</v>
          </cell>
          <cell r="AJ137" t="str">
            <v>N/A</v>
          </cell>
          <cell r="AK137" t="str">
            <v>N/A</v>
          </cell>
          <cell r="AL137" t="str">
            <v>N/A</v>
          </cell>
          <cell r="AM137" t="str">
            <v>N/A</v>
          </cell>
          <cell r="AN137" t="str">
            <v>N/A</v>
          </cell>
        </row>
        <row r="138">
          <cell r="B138" t="str">
            <v>RMT-PJ35</v>
          </cell>
          <cell r="C138" t="str">
            <v>Replacement remote control for the NP-PX602WL-BK/PX602WL-WH/PX602UL-BK/PH602UL-WH, NP-PX700W/PX750U/PX800X, NP-PX700W2/PX750U2/PX800X2, NP-PX803UL-BK/PX803UL-WH, NP-PX1004UL-BK/PX1004UL-WH, NP-PX1005QL-B/PX1005QL-W, NP-PX2000UL, NP-PH1000U/1400U, NP-PH1201QL, NP-PH1202HL/NP-PH1202HL1, NP-PH2601QL and NP-PH3501QL projectors</v>
          </cell>
          <cell r="D138">
            <v>83</v>
          </cell>
          <cell r="E138">
            <v>83</v>
          </cell>
          <cell r="F138" t="str">
            <v>No MAP Price</v>
          </cell>
          <cell r="G138">
            <v>54</v>
          </cell>
          <cell r="H138">
            <v>50</v>
          </cell>
          <cell r="I138">
            <v>54</v>
          </cell>
          <cell r="J138">
            <v>54</v>
          </cell>
          <cell r="K138">
            <v>54</v>
          </cell>
          <cell r="L138">
            <v>42</v>
          </cell>
          <cell r="M138">
            <v>0.04</v>
          </cell>
          <cell r="O138" t="e">
            <v>#N/A</v>
          </cell>
          <cell r="S138" t="str">
            <v>N/A</v>
          </cell>
          <cell r="T138">
            <v>39</v>
          </cell>
          <cell r="U138" t="str">
            <v>N/A</v>
          </cell>
          <cell r="V138">
            <v>112</v>
          </cell>
          <cell r="W138">
            <v>112</v>
          </cell>
          <cell r="X138">
            <v>73</v>
          </cell>
          <cell r="Y138">
            <v>68</v>
          </cell>
          <cell r="Z138">
            <v>73</v>
          </cell>
          <cell r="AA138">
            <v>0.04</v>
          </cell>
          <cell r="AG138" t="str">
            <v>N/A</v>
          </cell>
          <cell r="AH138" t="str">
            <v>N/A</v>
          </cell>
          <cell r="AI138" t="str">
            <v>N/A</v>
          </cell>
          <cell r="AJ138" t="str">
            <v>N/A</v>
          </cell>
          <cell r="AK138" t="str">
            <v>N/A</v>
          </cell>
          <cell r="AL138" t="str">
            <v>N/A</v>
          </cell>
          <cell r="AM138" t="str">
            <v>N/A</v>
          </cell>
          <cell r="AN138" t="str">
            <v>N/A</v>
          </cell>
        </row>
        <row r="139">
          <cell r="B139" t="str">
            <v>RMT-PJ36</v>
          </cell>
          <cell r="C139" t="str">
            <v>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v>
          </cell>
          <cell r="D139">
            <v>83</v>
          </cell>
          <cell r="E139">
            <v>83</v>
          </cell>
          <cell r="F139" t="str">
            <v>No MAP Price</v>
          </cell>
          <cell r="G139">
            <v>54</v>
          </cell>
          <cell r="H139">
            <v>50</v>
          </cell>
          <cell r="I139">
            <v>54</v>
          </cell>
          <cell r="J139">
            <v>54</v>
          </cell>
          <cell r="K139">
            <v>54</v>
          </cell>
          <cell r="L139">
            <v>42</v>
          </cell>
          <cell r="M139">
            <v>0.04</v>
          </cell>
          <cell r="O139" t="e">
            <v>#N/A</v>
          </cell>
          <cell r="S139" t="str">
            <v>N/A</v>
          </cell>
          <cell r="T139">
            <v>39</v>
          </cell>
          <cell r="U139" t="str">
            <v>N/A</v>
          </cell>
          <cell r="V139">
            <v>112</v>
          </cell>
          <cell r="W139">
            <v>112</v>
          </cell>
          <cell r="X139">
            <v>73</v>
          </cell>
          <cell r="Y139">
            <v>68</v>
          </cell>
          <cell r="Z139">
            <v>73</v>
          </cell>
          <cell r="AA139">
            <v>0.04</v>
          </cell>
          <cell r="AG139" t="str">
            <v>N/A</v>
          </cell>
          <cell r="AH139" t="str">
            <v>N/A</v>
          </cell>
          <cell r="AI139" t="str">
            <v>N/A</v>
          </cell>
          <cell r="AJ139" t="str">
            <v>N/A</v>
          </cell>
          <cell r="AK139" t="str">
            <v>N/A</v>
          </cell>
          <cell r="AL139" t="str">
            <v>N/A</v>
          </cell>
          <cell r="AM139" t="str">
            <v>N/A</v>
          </cell>
          <cell r="AN139" t="str">
            <v>N/A</v>
          </cell>
        </row>
        <row r="140">
          <cell r="B140" t="str">
            <v>RMT-PJ37</v>
          </cell>
          <cell r="C140" t="str">
            <v>Replacement remote for NP-PA521U/PA571W/PA621X, NP-PA622U/PA672W/PA722X, NP-PA653U/PA803U/PA853W/PA903X and NP-PA653UL/PA703UL/PA803UL projectors</v>
          </cell>
          <cell r="D140">
            <v>72</v>
          </cell>
          <cell r="E140">
            <v>72</v>
          </cell>
          <cell r="F140" t="str">
            <v>No MAP Price</v>
          </cell>
          <cell r="G140">
            <v>47</v>
          </cell>
          <cell r="H140">
            <v>44</v>
          </cell>
          <cell r="I140">
            <v>47</v>
          </cell>
          <cell r="J140">
            <v>47</v>
          </cell>
          <cell r="K140">
            <v>47</v>
          </cell>
          <cell r="L140">
            <v>36</v>
          </cell>
          <cell r="M140">
            <v>0.04</v>
          </cell>
          <cell r="O140" t="e">
            <v>#N/A</v>
          </cell>
          <cell r="S140" t="str">
            <v>N/A</v>
          </cell>
          <cell r="T140">
            <v>39</v>
          </cell>
          <cell r="U140" t="str">
            <v>N/A</v>
          </cell>
          <cell r="V140">
            <v>97</v>
          </cell>
          <cell r="W140">
            <v>97</v>
          </cell>
          <cell r="X140">
            <v>63</v>
          </cell>
          <cell r="Y140">
            <v>59</v>
          </cell>
          <cell r="Z140">
            <v>63</v>
          </cell>
          <cell r="AA140">
            <v>0.04</v>
          </cell>
          <cell r="AG140" t="str">
            <v>N/A</v>
          </cell>
          <cell r="AH140" t="str">
            <v>N/A</v>
          </cell>
          <cell r="AI140" t="str">
            <v>N/A</v>
          </cell>
          <cell r="AJ140" t="str">
            <v>N/A</v>
          </cell>
          <cell r="AK140" t="str">
            <v>N/A</v>
          </cell>
          <cell r="AL140" t="str">
            <v>N/A</v>
          </cell>
          <cell r="AM140" t="str">
            <v>N/A</v>
          </cell>
          <cell r="AN140" t="str">
            <v>N/A</v>
          </cell>
        </row>
        <row r="141">
          <cell r="B141" t="str">
            <v>RMT-PJ38</v>
          </cell>
          <cell r="C141" t="str">
            <v>Replacement remote control for the NP-P452W/P452H/P502W/P502H, NP-P502W/P502HL, NP-P502WL-2/P502HL-2 and NP-P474W/P474U/P554W/P554U projectors</v>
          </cell>
          <cell r="D141">
            <v>83</v>
          </cell>
          <cell r="E141">
            <v>83</v>
          </cell>
          <cell r="F141">
            <v>83</v>
          </cell>
          <cell r="G141">
            <v>54</v>
          </cell>
          <cell r="H141">
            <v>50</v>
          </cell>
          <cell r="I141">
            <v>54</v>
          </cell>
          <cell r="J141">
            <v>54</v>
          </cell>
          <cell r="K141">
            <v>54</v>
          </cell>
          <cell r="L141">
            <v>42</v>
          </cell>
          <cell r="M141">
            <v>0.04</v>
          </cell>
          <cell r="O141" t="e">
            <v>#N/A</v>
          </cell>
          <cell r="S141" t="str">
            <v>N/A</v>
          </cell>
          <cell r="T141">
            <v>39</v>
          </cell>
          <cell r="U141" t="str">
            <v>N/A</v>
          </cell>
          <cell r="V141">
            <v>112</v>
          </cell>
          <cell r="W141">
            <v>112</v>
          </cell>
          <cell r="X141">
            <v>73</v>
          </cell>
          <cell r="Y141">
            <v>68</v>
          </cell>
          <cell r="Z141">
            <v>73</v>
          </cell>
          <cell r="AA141">
            <v>0.04</v>
          </cell>
          <cell r="AG141" t="str">
            <v>N/A</v>
          </cell>
          <cell r="AH141" t="str">
            <v>N/A</v>
          </cell>
          <cell r="AI141" t="str">
            <v>N/A</v>
          </cell>
          <cell r="AJ141" t="str">
            <v>N/A</v>
          </cell>
          <cell r="AK141" t="str">
            <v>N/A</v>
          </cell>
          <cell r="AL141" t="str">
            <v>N/A</v>
          </cell>
          <cell r="AM141" t="str">
            <v>N/A</v>
          </cell>
          <cell r="AN141" t="str">
            <v>N/A</v>
          </cell>
        </row>
        <row r="142">
          <cell r="B142" t="str">
            <v>RMT-PJ39</v>
          </cell>
          <cell r="C142" t="str">
            <v>Replacement remote control for the NP-P525WL/P525UL projectors</v>
          </cell>
          <cell r="D142">
            <v>83</v>
          </cell>
          <cell r="E142">
            <v>83</v>
          </cell>
          <cell r="F142">
            <v>83</v>
          </cell>
          <cell r="G142">
            <v>54</v>
          </cell>
          <cell r="H142">
            <v>50</v>
          </cell>
          <cell r="I142">
            <v>54</v>
          </cell>
          <cell r="J142">
            <v>54</v>
          </cell>
          <cell r="K142">
            <v>54</v>
          </cell>
          <cell r="L142">
            <v>42</v>
          </cell>
          <cell r="M142">
            <v>0.04</v>
          </cell>
          <cell r="O142" t="e">
            <v>#N/A</v>
          </cell>
          <cell r="S142" t="str">
            <v>N/A</v>
          </cell>
          <cell r="T142">
            <v>39</v>
          </cell>
          <cell r="U142" t="str">
            <v>N/A</v>
          </cell>
          <cell r="V142">
            <v>112</v>
          </cell>
          <cell r="W142">
            <v>112</v>
          </cell>
          <cell r="X142">
            <v>73</v>
          </cell>
          <cell r="Y142">
            <v>68</v>
          </cell>
          <cell r="Z142">
            <v>73</v>
          </cell>
          <cell r="AA142">
            <v>0.04</v>
          </cell>
          <cell r="AG142" t="str">
            <v>N/A</v>
          </cell>
          <cell r="AH142" t="str">
            <v>N/A</v>
          </cell>
          <cell r="AI142" t="str">
            <v>N/A</v>
          </cell>
          <cell r="AJ142" t="str">
            <v>N/A</v>
          </cell>
          <cell r="AK142" t="str">
            <v>N/A</v>
          </cell>
          <cell r="AL142" t="str">
            <v>N/A</v>
          </cell>
          <cell r="AM142" t="str">
            <v>N/A</v>
          </cell>
          <cell r="AN142" t="str">
            <v>N/A</v>
          </cell>
        </row>
        <row r="144">
          <cell r="B144" t="str">
            <v>L2K-10F1</v>
          </cell>
          <cell r="C144" t="str">
            <v>0.93:1 Fixed Lens (lens shift) for NP-PH2601QL and NP-PH3501QL projectors</v>
          </cell>
          <cell r="D144">
            <v>12469</v>
          </cell>
          <cell r="E144">
            <v>12469</v>
          </cell>
          <cell r="F144">
            <v>12469</v>
          </cell>
          <cell r="G144">
            <v>11472</v>
          </cell>
          <cell r="H144">
            <v>10973</v>
          </cell>
          <cell r="I144">
            <v>11472</v>
          </cell>
          <cell r="J144">
            <v>11472</v>
          </cell>
          <cell r="K144">
            <v>11472</v>
          </cell>
          <cell r="L144">
            <v>9726</v>
          </cell>
          <cell r="M144">
            <v>0.04</v>
          </cell>
          <cell r="O144" t="e">
            <v>#N/A</v>
          </cell>
          <cell r="S144" t="str">
            <v>N/A</v>
          </cell>
          <cell r="T144">
            <v>8979</v>
          </cell>
          <cell r="U144" t="str">
            <v>N/A</v>
          </cell>
          <cell r="V144">
            <v>16833</v>
          </cell>
          <cell r="W144">
            <v>16833</v>
          </cell>
          <cell r="X144">
            <v>15487</v>
          </cell>
          <cell r="Y144">
            <v>14814</v>
          </cell>
          <cell r="Z144">
            <v>15487</v>
          </cell>
          <cell r="AA144">
            <v>0.04</v>
          </cell>
          <cell r="AG144" t="str">
            <v>N/A</v>
          </cell>
          <cell r="AH144" t="str">
            <v>N/A</v>
          </cell>
          <cell r="AI144" t="str">
            <v>N/A</v>
          </cell>
          <cell r="AJ144" t="str">
            <v>N/A</v>
          </cell>
          <cell r="AK144" t="str">
            <v>N/A</v>
          </cell>
          <cell r="AL144" t="str">
            <v>N/A</v>
          </cell>
          <cell r="AM144" t="str">
            <v>N/A</v>
          </cell>
          <cell r="AN144" t="str">
            <v>N/A</v>
          </cell>
        </row>
        <row r="145">
          <cell r="B145" t="str">
            <v>L2K-30ZM</v>
          </cell>
          <cell r="C145" t="str">
            <v>2.71 - 3.89:1 Motorized Zoom Lens (lens shift) for the PH1201QL, PH2601QL and PH3501QL projectors: Requires lens adapter ring NC-50LA01</v>
          </cell>
          <cell r="D145">
            <v>9385</v>
          </cell>
          <cell r="E145">
            <v>9385</v>
          </cell>
          <cell r="F145" t="str">
            <v>No MAP Price</v>
          </cell>
          <cell r="G145">
            <v>6476</v>
          </cell>
          <cell r="H145">
            <v>6101</v>
          </cell>
          <cell r="I145">
            <v>6476</v>
          </cell>
          <cell r="J145">
            <v>6476</v>
          </cell>
          <cell r="K145">
            <v>6476</v>
          </cell>
          <cell r="L145">
            <v>5631</v>
          </cell>
          <cell r="M145">
            <v>0.04</v>
          </cell>
          <cell r="O145" t="e">
            <v>#N/A</v>
          </cell>
          <cell r="S145" t="str">
            <v>N/A</v>
          </cell>
          <cell r="T145">
            <v>4989</v>
          </cell>
          <cell r="U145" t="str">
            <v>N/A</v>
          </cell>
          <cell r="V145">
            <v>12670</v>
          </cell>
          <cell r="W145">
            <v>12670</v>
          </cell>
          <cell r="X145">
            <v>8743</v>
          </cell>
          <cell r="Y145">
            <v>8236</v>
          </cell>
          <cell r="Z145">
            <v>8743</v>
          </cell>
          <cell r="AA145">
            <v>0.04</v>
          </cell>
          <cell r="AG145" t="str">
            <v>N/A</v>
          </cell>
          <cell r="AH145" t="str">
            <v>N/A</v>
          </cell>
          <cell r="AI145" t="str">
            <v>N/A</v>
          </cell>
          <cell r="AJ145" t="str">
            <v>N/A</v>
          </cell>
          <cell r="AK145" t="str">
            <v>N/A</v>
          </cell>
          <cell r="AL145" t="str">
            <v>N/A</v>
          </cell>
          <cell r="AM145" t="str">
            <v>N/A</v>
          </cell>
          <cell r="AN145" t="str">
            <v>N/A</v>
          </cell>
        </row>
        <row r="146">
          <cell r="B146" t="str">
            <v>L2K-43ZM1</v>
          </cell>
          <cell r="C146" t="str">
            <v>3.70-5.30 Motorized Zoom Lens (lens shift)  for the PH1201QL, PH2601QL and PH3501QL projectors: Requires lens adapter ring NC-50LA01</v>
          </cell>
          <cell r="D146">
            <v>11829</v>
          </cell>
          <cell r="E146">
            <v>11829</v>
          </cell>
          <cell r="F146" t="str">
            <v>No MAP Price</v>
          </cell>
          <cell r="G146">
            <v>9937</v>
          </cell>
          <cell r="H146">
            <v>9464</v>
          </cell>
          <cell r="I146">
            <v>9937</v>
          </cell>
          <cell r="J146">
            <v>9937</v>
          </cell>
          <cell r="K146">
            <v>9937</v>
          </cell>
          <cell r="L146">
            <v>8281</v>
          </cell>
          <cell r="M146">
            <v>0.04</v>
          </cell>
          <cell r="O146" t="e">
            <v>#N/A</v>
          </cell>
          <cell r="S146" t="str">
            <v>N/A</v>
          </cell>
          <cell r="T146">
            <v>7739</v>
          </cell>
          <cell r="U146" t="str">
            <v>N/A</v>
          </cell>
          <cell r="V146">
            <v>15969</v>
          </cell>
          <cell r="W146">
            <v>15969</v>
          </cell>
          <cell r="X146">
            <v>13415</v>
          </cell>
          <cell r="Y146">
            <v>12776</v>
          </cell>
          <cell r="Z146">
            <v>13415</v>
          </cell>
          <cell r="AA146">
            <v>0.04</v>
          </cell>
          <cell r="AG146" t="str">
            <v>N/A</v>
          </cell>
          <cell r="AH146" t="str">
            <v>N/A</v>
          </cell>
          <cell r="AI146" t="str">
            <v>N/A</v>
          </cell>
          <cell r="AJ146" t="str">
            <v>N/A</v>
          </cell>
          <cell r="AK146" t="str">
            <v>N/A</v>
          </cell>
          <cell r="AL146" t="str">
            <v>N/A</v>
          </cell>
          <cell r="AM146" t="str">
            <v>N/A</v>
          </cell>
          <cell r="AN146" t="str">
            <v>N/A</v>
          </cell>
        </row>
        <row r="147">
          <cell r="B147" t="str">
            <v>L4K-11ZM</v>
          </cell>
          <cell r="C147" t="str">
            <v>1.10-1.70:1 Motorized Zoom Lens (lens shift) for NP-PH2601QL and NP-PH3501QL projectors</v>
          </cell>
          <cell r="D147">
            <v>9395</v>
          </cell>
          <cell r="E147">
            <v>9395</v>
          </cell>
          <cell r="F147">
            <v>9395</v>
          </cell>
          <cell r="G147">
            <v>7610</v>
          </cell>
          <cell r="H147">
            <v>7235</v>
          </cell>
          <cell r="I147">
            <v>7610</v>
          </cell>
          <cell r="J147">
            <v>7610</v>
          </cell>
          <cell r="K147">
            <v>7610</v>
          </cell>
          <cell r="L147">
            <v>6295</v>
          </cell>
          <cell r="M147">
            <v>0.04</v>
          </cell>
          <cell r="O147" t="e">
            <v>#N/A</v>
          </cell>
          <cell r="S147" t="str">
            <v>N/A</v>
          </cell>
          <cell r="T147">
            <v>5919</v>
          </cell>
          <cell r="U147" t="str">
            <v>N/A</v>
          </cell>
          <cell r="V147">
            <v>12683</v>
          </cell>
          <cell r="W147">
            <v>12683</v>
          </cell>
          <cell r="X147">
            <v>10274</v>
          </cell>
          <cell r="Y147">
            <v>9767</v>
          </cell>
          <cell r="Z147">
            <v>10274</v>
          </cell>
          <cell r="AA147">
            <v>0.04</v>
          </cell>
          <cell r="AG147" t="str">
            <v>N/A</v>
          </cell>
          <cell r="AH147" t="str">
            <v>N/A</v>
          </cell>
          <cell r="AI147" t="str">
            <v>N/A</v>
          </cell>
          <cell r="AJ147" t="str">
            <v>N/A</v>
          </cell>
          <cell r="AK147" t="str">
            <v>N/A</v>
          </cell>
          <cell r="AL147" t="str">
            <v>N/A</v>
          </cell>
          <cell r="AM147" t="str">
            <v>N/A</v>
          </cell>
          <cell r="AN147" t="str">
            <v>N/A</v>
          </cell>
        </row>
        <row r="148">
          <cell r="B148" t="str">
            <v>L4K-15ZM</v>
          </cell>
          <cell r="C148" t="str">
            <v>1.50-2.10:1 Motorized Zoom Lens (lens shift) for NP-PH2601QL and NP-PH3501QL projectors</v>
          </cell>
          <cell r="D148">
            <v>7355</v>
          </cell>
          <cell r="E148">
            <v>7355</v>
          </cell>
          <cell r="F148">
            <v>7355</v>
          </cell>
          <cell r="G148">
            <v>6767</v>
          </cell>
          <cell r="H148">
            <v>6473</v>
          </cell>
          <cell r="I148">
            <v>6767</v>
          </cell>
          <cell r="J148">
            <v>6767</v>
          </cell>
          <cell r="K148">
            <v>6767</v>
          </cell>
          <cell r="L148">
            <v>5737</v>
          </cell>
          <cell r="M148">
            <v>0.04</v>
          </cell>
          <cell r="O148" t="e">
            <v>#N/A</v>
          </cell>
          <cell r="S148" t="str">
            <v>N/A</v>
          </cell>
          <cell r="T148">
            <v>5289</v>
          </cell>
          <cell r="U148" t="str">
            <v>N/A</v>
          </cell>
          <cell r="V148">
            <v>9929</v>
          </cell>
          <cell r="W148">
            <v>9929</v>
          </cell>
          <cell r="X148">
            <v>9135</v>
          </cell>
          <cell r="Y148">
            <v>8739</v>
          </cell>
          <cell r="Z148">
            <v>9135</v>
          </cell>
          <cell r="AA148">
            <v>0.04</v>
          </cell>
          <cell r="AG148" t="str">
            <v>N/A</v>
          </cell>
          <cell r="AH148" t="str">
            <v>N/A</v>
          </cell>
          <cell r="AI148" t="str">
            <v>N/A</v>
          </cell>
          <cell r="AJ148" t="str">
            <v>N/A</v>
          </cell>
          <cell r="AK148" t="str">
            <v>N/A</v>
          </cell>
          <cell r="AL148" t="str">
            <v>N/A</v>
          </cell>
          <cell r="AM148" t="str">
            <v>N/A</v>
          </cell>
          <cell r="AN148" t="str">
            <v>N/A</v>
          </cell>
        </row>
        <row r="149">
          <cell r="B149" t="str">
            <v>L4K-20ZM</v>
          </cell>
          <cell r="C149" t="str">
            <v>2.00-3.40:1 Motorized Zoom Lens (lens shift) for NP-PH2601QL and NP-PH3501QL projectors</v>
          </cell>
          <cell r="D149">
            <v>8221</v>
          </cell>
          <cell r="E149">
            <v>8221</v>
          </cell>
          <cell r="F149">
            <v>8221</v>
          </cell>
          <cell r="G149">
            <v>7564</v>
          </cell>
          <cell r="H149">
            <v>7235</v>
          </cell>
          <cell r="I149">
            <v>7564</v>
          </cell>
          <cell r="J149">
            <v>7564</v>
          </cell>
          <cell r="K149">
            <v>7564</v>
          </cell>
          <cell r="L149">
            <v>6413</v>
          </cell>
          <cell r="M149">
            <v>0.04</v>
          </cell>
          <cell r="O149" t="e">
            <v>#N/A</v>
          </cell>
          <cell r="S149" t="str">
            <v>N/A</v>
          </cell>
          <cell r="T149">
            <v>5919</v>
          </cell>
          <cell r="U149" t="str">
            <v>N/A</v>
          </cell>
          <cell r="V149">
            <v>11098</v>
          </cell>
          <cell r="W149">
            <v>11098</v>
          </cell>
          <cell r="X149">
            <v>10211</v>
          </cell>
          <cell r="Y149">
            <v>9767</v>
          </cell>
          <cell r="Z149">
            <v>10211</v>
          </cell>
          <cell r="AA149">
            <v>0.04</v>
          </cell>
          <cell r="AG149" t="str">
            <v>N/A</v>
          </cell>
          <cell r="AH149" t="str">
            <v>N/A</v>
          </cell>
          <cell r="AI149" t="str">
            <v>N/A</v>
          </cell>
          <cell r="AJ149" t="str">
            <v>N/A</v>
          </cell>
          <cell r="AK149" t="str">
            <v>N/A</v>
          </cell>
          <cell r="AL149" t="str">
            <v>N/A</v>
          </cell>
          <cell r="AM149" t="str">
            <v>N/A</v>
          </cell>
          <cell r="AN149" t="str">
            <v>N/A</v>
          </cell>
        </row>
        <row r="150">
          <cell r="B150" t="str">
            <v>L2K-55ZM1</v>
          </cell>
          <cell r="C150" t="str">
            <v>5.00-7.80:1 Motorized Zoom Lens (lens shift) for NP-PH2601QL and NP-PH3501QL projectors</v>
          </cell>
          <cell r="D150">
            <v>11829</v>
          </cell>
          <cell r="E150">
            <v>11829</v>
          </cell>
          <cell r="F150">
            <v>11829</v>
          </cell>
          <cell r="G150">
            <v>10883</v>
          </cell>
          <cell r="H150">
            <v>10410</v>
          </cell>
          <cell r="I150">
            <v>10883</v>
          </cell>
          <cell r="J150">
            <v>10883</v>
          </cell>
          <cell r="K150">
            <v>10883</v>
          </cell>
          <cell r="L150">
            <v>9227</v>
          </cell>
          <cell r="M150">
            <v>0.04</v>
          </cell>
          <cell r="O150" t="e">
            <v>#N/A</v>
          </cell>
          <cell r="S150" t="str">
            <v>N/A</v>
          </cell>
          <cell r="T150">
            <v>8519</v>
          </cell>
          <cell r="U150" t="str">
            <v>N/A</v>
          </cell>
          <cell r="V150">
            <v>15969</v>
          </cell>
          <cell r="W150">
            <v>15969</v>
          </cell>
          <cell r="X150">
            <v>14692</v>
          </cell>
          <cell r="Y150">
            <v>14054</v>
          </cell>
          <cell r="Z150">
            <v>14692</v>
          </cell>
          <cell r="AA150">
            <v>0.04</v>
          </cell>
          <cell r="AG150" t="str">
            <v>N/A</v>
          </cell>
          <cell r="AH150" t="str">
            <v>N/A</v>
          </cell>
          <cell r="AI150" t="str">
            <v>N/A</v>
          </cell>
          <cell r="AJ150" t="str">
            <v>N/A</v>
          </cell>
          <cell r="AK150" t="str">
            <v>N/A</v>
          </cell>
          <cell r="AL150" t="str">
            <v>N/A</v>
          </cell>
          <cell r="AM150" t="str">
            <v>N/A</v>
          </cell>
          <cell r="AN150" t="str">
            <v>N/A</v>
          </cell>
        </row>
        <row r="151">
          <cell r="B151" t="str">
            <v>NP-9LS08ZM1</v>
          </cell>
          <cell r="C151" t="str">
            <v>0.9 - 1.35:1 Motorized Zoom Lens (lens shift) w/Lens Memory for the NP-PH1202HL and NP-PH1202HL1 projectors</v>
          </cell>
          <cell r="D151">
            <v>4765</v>
          </cell>
          <cell r="E151">
            <v>4765</v>
          </cell>
          <cell r="F151" t="str">
            <v>No MAP Price</v>
          </cell>
          <cell r="G151">
            <v>4003</v>
          </cell>
          <cell r="H151">
            <v>3812</v>
          </cell>
          <cell r="I151">
            <v>4003</v>
          </cell>
          <cell r="J151">
            <v>4003</v>
          </cell>
          <cell r="K151">
            <v>4003</v>
          </cell>
          <cell r="L151">
            <v>3336</v>
          </cell>
          <cell r="M151">
            <v>0.04</v>
          </cell>
          <cell r="O151" t="e">
            <v>#N/A</v>
          </cell>
          <cell r="S151" t="str">
            <v>N/A</v>
          </cell>
          <cell r="T151">
            <v>3119</v>
          </cell>
          <cell r="U151" t="str">
            <v>N/A</v>
          </cell>
          <cell r="V151">
            <v>6433</v>
          </cell>
          <cell r="W151">
            <v>6433</v>
          </cell>
          <cell r="X151">
            <v>5404</v>
          </cell>
          <cell r="Y151">
            <v>5146</v>
          </cell>
          <cell r="Z151">
            <v>5404</v>
          </cell>
          <cell r="AA151">
            <v>0.04</v>
          </cell>
          <cell r="AG151" t="str">
            <v>N/A</v>
          </cell>
          <cell r="AH151" t="str">
            <v>N/A</v>
          </cell>
          <cell r="AI151" t="str">
            <v>N/A</v>
          </cell>
          <cell r="AJ151" t="str">
            <v>N/A</v>
          </cell>
          <cell r="AK151" t="str">
            <v>N/A</v>
          </cell>
          <cell r="AL151" t="str">
            <v>N/A</v>
          </cell>
          <cell r="AM151" t="str">
            <v>N/A</v>
          </cell>
          <cell r="AN151" t="str">
            <v>N/A</v>
          </cell>
        </row>
        <row r="152">
          <cell r="B152" t="str">
            <v>NP-9LS12ZM1</v>
          </cell>
          <cell r="C152" t="str">
            <v>1.27 – 1.82:1 Motorized Zoom Lens (lens shift) w/Lens Memory for the NP-PH1202HL and NP-PH1202HL1 projectors</v>
          </cell>
          <cell r="D152">
            <v>2405</v>
          </cell>
          <cell r="E152">
            <v>2405</v>
          </cell>
          <cell r="F152" t="str">
            <v>No MAP Price</v>
          </cell>
          <cell r="G152">
            <v>2021</v>
          </cell>
          <cell r="H152">
            <v>1924</v>
          </cell>
          <cell r="I152">
            <v>2021</v>
          </cell>
          <cell r="J152">
            <v>2021</v>
          </cell>
          <cell r="K152">
            <v>2021</v>
          </cell>
          <cell r="L152">
            <v>1684</v>
          </cell>
          <cell r="M152">
            <v>0.04</v>
          </cell>
          <cell r="O152" t="e">
            <v>#N/A</v>
          </cell>
          <cell r="S152" t="str">
            <v>N/A</v>
          </cell>
          <cell r="T152">
            <v>1579</v>
          </cell>
          <cell r="U152" t="str">
            <v>N/A</v>
          </cell>
          <cell r="V152">
            <v>3247</v>
          </cell>
          <cell r="W152">
            <v>3247</v>
          </cell>
          <cell r="X152">
            <v>2728</v>
          </cell>
          <cell r="Y152">
            <v>2597</v>
          </cell>
          <cell r="Z152">
            <v>2728</v>
          </cell>
          <cell r="AA152">
            <v>0.04</v>
          </cell>
          <cell r="AG152" t="str">
            <v>N/A</v>
          </cell>
          <cell r="AH152" t="str">
            <v>N/A</v>
          </cell>
          <cell r="AI152" t="str">
            <v>N/A</v>
          </cell>
          <cell r="AJ152" t="str">
            <v>N/A</v>
          </cell>
          <cell r="AK152" t="str">
            <v>N/A</v>
          </cell>
          <cell r="AL152" t="str">
            <v>N/A</v>
          </cell>
          <cell r="AM152" t="str">
            <v>N/A</v>
          </cell>
          <cell r="AN152" t="str">
            <v>N/A</v>
          </cell>
        </row>
        <row r="153">
          <cell r="B153" t="str">
            <v>NP-9LS13ZM1</v>
          </cell>
          <cell r="C153" t="str">
            <v>1.41 - 2.23:1 Motorized Zoom Lens (lens shift) w/Lens Memory for the NP-PH1202HL and NP-PH1202HL1 projectors</v>
          </cell>
          <cell r="D153">
            <v>2405</v>
          </cell>
          <cell r="E153">
            <v>2405</v>
          </cell>
          <cell r="F153" t="str">
            <v>No MAP Price</v>
          </cell>
          <cell r="G153">
            <v>2021</v>
          </cell>
          <cell r="H153">
            <v>1924</v>
          </cell>
          <cell r="I153">
            <v>2021</v>
          </cell>
          <cell r="J153">
            <v>2021</v>
          </cell>
          <cell r="K153">
            <v>2021</v>
          </cell>
          <cell r="L153">
            <v>1684</v>
          </cell>
          <cell r="M153">
            <v>0.04</v>
          </cell>
          <cell r="O153" t="e">
            <v>#N/A</v>
          </cell>
          <cell r="S153" t="str">
            <v>N/A</v>
          </cell>
          <cell r="T153">
            <v>1579</v>
          </cell>
          <cell r="U153" t="str">
            <v>N/A</v>
          </cell>
          <cell r="V153">
            <v>3247</v>
          </cell>
          <cell r="W153">
            <v>3247</v>
          </cell>
          <cell r="X153">
            <v>2728</v>
          </cell>
          <cell r="Y153">
            <v>2597</v>
          </cell>
          <cell r="Z153">
            <v>2728</v>
          </cell>
          <cell r="AA153">
            <v>0.04</v>
          </cell>
          <cell r="AG153" t="str">
            <v>N/A</v>
          </cell>
          <cell r="AH153" t="str">
            <v>N/A</v>
          </cell>
          <cell r="AI153" t="str">
            <v>N/A</v>
          </cell>
          <cell r="AJ153" t="str">
            <v>N/A</v>
          </cell>
          <cell r="AK153" t="str">
            <v>N/A</v>
          </cell>
          <cell r="AL153" t="str">
            <v>N/A</v>
          </cell>
          <cell r="AM153" t="str">
            <v>N/A</v>
          </cell>
          <cell r="AN153" t="str">
            <v>N/A</v>
          </cell>
        </row>
        <row r="154">
          <cell r="B154" t="str">
            <v>NP-9LS16ZM1</v>
          </cell>
          <cell r="C154" t="str">
            <v>1.71 - 2.87:1 Motorized Zoom Lens (lens shift) w/Lens Memory for the NP-PH1202HL and NP-PH1202HL1 projectors</v>
          </cell>
          <cell r="D154">
            <v>2405</v>
          </cell>
          <cell r="E154">
            <v>2405</v>
          </cell>
          <cell r="F154" t="str">
            <v>No MAP Price</v>
          </cell>
          <cell r="G154">
            <v>2021</v>
          </cell>
          <cell r="H154">
            <v>1924</v>
          </cell>
          <cell r="I154">
            <v>2021</v>
          </cell>
          <cell r="J154">
            <v>2021</v>
          </cell>
          <cell r="K154">
            <v>2021</v>
          </cell>
          <cell r="L154">
            <v>1684</v>
          </cell>
          <cell r="M154">
            <v>0.04</v>
          </cell>
          <cell r="O154" t="e">
            <v>#N/A</v>
          </cell>
          <cell r="S154" t="str">
            <v>N/A</v>
          </cell>
          <cell r="T154">
            <v>1579</v>
          </cell>
          <cell r="U154" t="str">
            <v>N/A</v>
          </cell>
          <cell r="V154">
            <v>3247</v>
          </cell>
          <cell r="W154">
            <v>3247</v>
          </cell>
          <cell r="X154">
            <v>2728</v>
          </cell>
          <cell r="Y154">
            <v>2597</v>
          </cell>
          <cell r="Z154">
            <v>2728</v>
          </cell>
          <cell r="AA154">
            <v>0.04</v>
          </cell>
          <cell r="AG154" t="str">
            <v>N/A</v>
          </cell>
          <cell r="AH154" t="str">
            <v>N/A</v>
          </cell>
          <cell r="AI154" t="str">
            <v>N/A</v>
          </cell>
          <cell r="AJ154" t="str">
            <v>N/A</v>
          </cell>
          <cell r="AK154" t="str">
            <v>N/A</v>
          </cell>
          <cell r="AL154" t="str">
            <v>N/A</v>
          </cell>
          <cell r="AM154" t="str">
            <v>N/A</v>
          </cell>
          <cell r="AN154" t="str">
            <v>N/A</v>
          </cell>
        </row>
        <row r="155">
          <cell r="B155" t="str">
            <v>NP06FL</v>
          </cell>
          <cell r="C155" t="str">
            <v>0.77:1 Fixed Short Throw Lens for the NP4100/4100W, NP-PX700W/PX800X and NP-PX700W2/PX800X2 projectors.</v>
          </cell>
          <cell r="D155">
            <v>3300</v>
          </cell>
          <cell r="E155">
            <v>3300</v>
          </cell>
          <cell r="F155" t="str">
            <v>No MAP Price</v>
          </cell>
          <cell r="G155">
            <v>1782</v>
          </cell>
          <cell r="H155">
            <v>1650</v>
          </cell>
          <cell r="I155">
            <v>1782</v>
          </cell>
          <cell r="J155">
            <v>1782</v>
          </cell>
          <cell r="K155">
            <v>1782</v>
          </cell>
          <cell r="L155">
            <v>1485</v>
          </cell>
          <cell r="M155">
            <v>0.04</v>
          </cell>
          <cell r="O155" t="e">
            <v>#N/A</v>
          </cell>
          <cell r="S155" t="str">
            <v>N/A</v>
          </cell>
          <cell r="T155">
            <v>1349</v>
          </cell>
          <cell r="U155" t="str">
            <v>N/A</v>
          </cell>
          <cell r="V155">
            <v>4455</v>
          </cell>
          <cell r="W155">
            <v>4455</v>
          </cell>
          <cell r="X155">
            <v>2406</v>
          </cell>
          <cell r="Y155">
            <v>2228</v>
          </cell>
          <cell r="Z155">
            <v>2406</v>
          </cell>
          <cell r="AA155">
            <v>0.04</v>
          </cell>
          <cell r="AG155" t="str">
            <v>N/A</v>
          </cell>
          <cell r="AH155" t="str">
            <v>N/A</v>
          </cell>
          <cell r="AI155" t="str">
            <v>N/A</v>
          </cell>
          <cell r="AJ155" t="str">
            <v>N/A</v>
          </cell>
          <cell r="AK155" t="str">
            <v>N/A</v>
          </cell>
          <cell r="AL155" t="str">
            <v>N/A</v>
          </cell>
          <cell r="AM155" t="str">
            <v>N/A</v>
          </cell>
          <cell r="AN155" t="str">
            <v>N/A</v>
          </cell>
        </row>
        <row r="156">
          <cell r="B156" t="str">
            <v>NP08ZL</v>
          </cell>
          <cell r="C156" t="str">
            <v>1.78 - 2.35:1 Zoom Lens (lens shift) for the NP4100/4100W, NP-PX700W/PX800X and NP-PX700W2/PX800X2 projectors</v>
          </cell>
          <cell r="D156">
            <v>1999</v>
          </cell>
          <cell r="E156">
            <v>880</v>
          </cell>
          <cell r="F156" t="str">
            <v>No MAP Price</v>
          </cell>
          <cell r="G156">
            <v>476</v>
          </cell>
          <cell r="H156">
            <v>440</v>
          </cell>
          <cell r="I156">
            <v>476</v>
          </cell>
          <cell r="J156">
            <v>476</v>
          </cell>
          <cell r="K156">
            <v>476</v>
          </cell>
          <cell r="L156">
            <v>396</v>
          </cell>
          <cell r="M156">
            <v>0.04</v>
          </cell>
          <cell r="O156" t="e">
            <v>#N/A</v>
          </cell>
          <cell r="S156" t="str">
            <v>N/A</v>
          </cell>
          <cell r="T156">
            <v>359</v>
          </cell>
          <cell r="U156" t="str">
            <v>N/A</v>
          </cell>
          <cell r="V156">
            <v>2699</v>
          </cell>
          <cell r="W156">
            <v>1188</v>
          </cell>
          <cell r="X156">
            <v>643</v>
          </cell>
          <cell r="Y156">
            <v>594</v>
          </cell>
          <cell r="Z156">
            <v>643</v>
          </cell>
          <cell r="AA156">
            <v>0.04</v>
          </cell>
          <cell r="AG156" t="str">
            <v>N/A</v>
          </cell>
          <cell r="AH156" t="str">
            <v>N/A</v>
          </cell>
          <cell r="AI156" t="str">
            <v>N/A</v>
          </cell>
          <cell r="AJ156" t="str">
            <v>N/A</v>
          </cell>
          <cell r="AK156" t="str">
            <v>N/A</v>
          </cell>
          <cell r="AL156" t="str">
            <v>N/A</v>
          </cell>
          <cell r="AM156" t="str">
            <v>N/A</v>
          </cell>
          <cell r="AN156" t="str">
            <v>N/A</v>
          </cell>
        </row>
        <row r="157">
          <cell r="B157" t="str">
            <v>NP09ZL</v>
          </cell>
          <cell r="C157" t="str">
            <v xml:space="preserve">2.22 - 4.43:1 Zoom Lens (lens shift) for the NP4100/4100W, NP-PX700W/PX800X and NP-PX700W2/PX800X2 projectors </v>
          </cell>
          <cell r="D157">
            <v>2750</v>
          </cell>
          <cell r="E157">
            <v>2750</v>
          </cell>
          <cell r="F157" t="str">
            <v>No MAP Price</v>
          </cell>
          <cell r="G157">
            <v>1485</v>
          </cell>
          <cell r="H157">
            <v>1375</v>
          </cell>
          <cell r="I157">
            <v>1485</v>
          </cell>
          <cell r="J157">
            <v>1485</v>
          </cell>
          <cell r="K157">
            <v>1485</v>
          </cell>
          <cell r="L157">
            <v>1238</v>
          </cell>
          <cell r="M157">
            <v>0.04</v>
          </cell>
          <cell r="O157" t="e">
            <v>#N/A</v>
          </cell>
          <cell r="S157" t="str">
            <v>N/A</v>
          </cell>
          <cell r="T157">
            <v>1129</v>
          </cell>
          <cell r="U157" t="str">
            <v>N/A</v>
          </cell>
          <cell r="V157">
            <v>3713</v>
          </cell>
          <cell r="W157">
            <v>3713</v>
          </cell>
          <cell r="X157">
            <v>2005</v>
          </cell>
          <cell r="Y157">
            <v>1856</v>
          </cell>
          <cell r="Z157">
            <v>2005</v>
          </cell>
          <cell r="AA157">
            <v>0.04</v>
          </cell>
          <cell r="AG157" t="str">
            <v>N/A</v>
          </cell>
          <cell r="AH157" t="str">
            <v>N/A</v>
          </cell>
          <cell r="AI157" t="str">
            <v>N/A</v>
          </cell>
          <cell r="AJ157" t="str">
            <v>N/A</v>
          </cell>
          <cell r="AK157" t="str">
            <v>N/A</v>
          </cell>
          <cell r="AL157" t="str">
            <v>N/A</v>
          </cell>
          <cell r="AM157" t="str">
            <v>N/A</v>
          </cell>
          <cell r="AN157" t="str">
            <v>N/A</v>
          </cell>
        </row>
        <row r="158">
          <cell r="B158" t="str">
            <v>NP11FL</v>
          </cell>
          <cell r="C158" t="str">
            <v>0.8:1 Fixed Short Throw Lens for the NP-PA521U/PA571W/PA621X, NP-PA622U/PA672W/PA722X, NP-PA653U/PA803U/PA853W/PA903X and NP-PA1004UL-B/PA1004UL-W projectors</v>
          </cell>
          <cell r="D158">
            <v>2199</v>
          </cell>
          <cell r="E158">
            <v>2199</v>
          </cell>
          <cell r="F158" t="str">
            <v>No MAP Price</v>
          </cell>
          <cell r="G158">
            <v>1738</v>
          </cell>
          <cell r="H158">
            <v>1650</v>
          </cell>
          <cell r="I158">
            <v>1738</v>
          </cell>
          <cell r="J158">
            <v>1738</v>
          </cell>
          <cell r="K158">
            <v>1738</v>
          </cell>
          <cell r="L158">
            <v>1430</v>
          </cell>
          <cell r="M158">
            <v>0.04</v>
          </cell>
          <cell r="O158" t="e">
            <v>#N/A</v>
          </cell>
          <cell r="S158" t="str">
            <v>N/A</v>
          </cell>
          <cell r="T158">
            <v>1349</v>
          </cell>
          <cell r="U158" t="str">
            <v>N/A</v>
          </cell>
          <cell r="V158">
            <v>2969</v>
          </cell>
          <cell r="W158">
            <v>2969</v>
          </cell>
          <cell r="X158">
            <v>2346</v>
          </cell>
          <cell r="Y158">
            <v>2228</v>
          </cell>
          <cell r="Z158">
            <v>2346</v>
          </cell>
          <cell r="AA158">
            <v>0.04</v>
          </cell>
          <cell r="AG158" t="str">
            <v>N/A</v>
          </cell>
          <cell r="AH158" t="str">
            <v>N/A</v>
          </cell>
          <cell r="AI158" t="str">
            <v>N/A</v>
          </cell>
          <cell r="AJ158" t="str">
            <v>N/A</v>
          </cell>
          <cell r="AK158" t="str">
            <v>N/A</v>
          </cell>
          <cell r="AL158" t="str">
            <v>N/A</v>
          </cell>
          <cell r="AM158" t="str">
            <v>N/A</v>
          </cell>
          <cell r="AN158" t="str">
            <v>N/A</v>
          </cell>
        </row>
        <row r="159">
          <cell r="B159" t="str">
            <v>NP12ZL</v>
          </cell>
          <cell r="C159" t="str">
            <v>1.18 - 1.54:1 Zoom Lens (lens shift) for the NP-PA521U/PA571W/PA621X, NP-PA622U/PA672W/PA722X, NP-PA653U/PA803U/PA853W/PA903X and NP-PA1004UL-B/PA1004UL-W projectors</v>
          </cell>
          <cell r="D159">
            <v>2199</v>
          </cell>
          <cell r="E159">
            <v>2199</v>
          </cell>
          <cell r="F159" t="str">
            <v>No MAP Price</v>
          </cell>
          <cell r="G159">
            <v>1738</v>
          </cell>
          <cell r="H159">
            <v>1650</v>
          </cell>
          <cell r="I159">
            <v>1738</v>
          </cell>
          <cell r="J159">
            <v>1738</v>
          </cell>
          <cell r="K159">
            <v>1738</v>
          </cell>
          <cell r="L159">
            <v>1430</v>
          </cell>
          <cell r="M159">
            <v>0.04</v>
          </cell>
          <cell r="O159" t="e">
            <v>#N/A</v>
          </cell>
          <cell r="S159" t="str">
            <v>N/A</v>
          </cell>
          <cell r="T159">
            <v>1349</v>
          </cell>
          <cell r="U159" t="str">
            <v>N/A</v>
          </cell>
          <cell r="V159">
            <v>2969</v>
          </cell>
          <cell r="W159">
            <v>2969</v>
          </cell>
          <cell r="X159">
            <v>2346</v>
          </cell>
          <cell r="Y159">
            <v>2228</v>
          </cell>
          <cell r="Z159">
            <v>2346</v>
          </cell>
          <cell r="AA159">
            <v>0.04</v>
          </cell>
          <cell r="AG159" t="str">
            <v>N/A</v>
          </cell>
          <cell r="AH159" t="str">
            <v>N/A</v>
          </cell>
          <cell r="AI159" t="str">
            <v>N/A</v>
          </cell>
          <cell r="AJ159" t="str">
            <v>N/A</v>
          </cell>
          <cell r="AK159" t="str">
            <v>N/A</v>
          </cell>
          <cell r="AL159" t="str">
            <v>N/A</v>
          </cell>
          <cell r="AM159" t="str">
            <v>N/A</v>
          </cell>
          <cell r="AN159" t="str">
            <v>N/A</v>
          </cell>
        </row>
        <row r="160">
          <cell r="B160" t="str">
            <v>NP13ZL</v>
          </cell>
          <cell r="C160" t="str">
            <v>1.5 - 3.0:1 Zoom Lens (lens shift) for the NP-PA521U/PA571W/PA621X, NP-PA622U/PA672W/PA722X, NP-PA653U/PA803U/PA853W/PA903X and NP-PA1004UL-B/PA1004UL-W projectors</v>
          </cell>
          <cell r="D160">
            <v>749</v>
          </cell>
          <cell r="E160">
            <v>659</v>
          </cell>
          <cell r="F160" t="str">
            <v>No MAP Price</v>
          </cell>
          <cell r="G160">
            <v>521</v>
          </cell>
          <cell r="H160">
            <v>495</v>
          </cell>
          <cell r="I160">
            <v>521</v>
          </cell>
          <cell r="J160">
            <v>521</v>
          </cell>
          <cell r="K160">
            <v>521</v>
          </cell>
          <cell r="L160">
            <v>429</v>
          </cell>
          <cell r="M160">
            <v>0.04</v>
          </cell>
          <cell r="O160" t="e">
            <v>#N/A</v>
          </cell>
          <cell r="S160" t="str">
            <v>N/A</v>
          </cell>
          <cell r="T160">
            <v>399</v>
          </cell>
          <cell r="U160" t="str">
            <v>N/A</v>
          </cell>
          <cell r="V160">
            <v>1011</v>
          </cell>
          <cell r="W160">
            <v>890</v>
          </cell>
          <cell r="X160">
            <v>703</v>
          </cell>
          <cell r="Y160">
            <v>668</v>
          </cell>
          <cell r="Z160">
            <v>703</v>
          </cell>
          <cell r="AA160">
            <v>0.04</v>
          </cell>
          <cell r="AG160" t="str">
            <v>N/A</v>
          </cell>
          <cell r="AH160" t="str">
            <v>N/A</v>
          </cell>
          <cell r="AI160" t="str">
            <v>N/A</v>
          </cell>
          <cell r="AJ160" t="str">
            <v>N/A</v>
          </cell>
          <cell r="AK160" t="str">
            <v>N/A</v>
          </cell>
          <cell r="AL160" t="str">
            <v>N/A</v>
          </cell>
          <cell r="AM160" t="str">
            <v>N/A</v>
          </cell>
          <cell r="AN160" t="str">
            <v>N/A</v>
          </cell>
        </row>
        <row r="161">
          <cell r="B161" t="str">
            <v>NP14ZL</v>
          </cell>
          <cell r="C161" t="str">
            <v>2.98 - 4.77:1 Zoom Lens (lens shift) for the NP-PA521U/PA571W/PA621X, NP-PA622U/PA672W/PA722X, NP-PA653U/PA803U/PA853W/PA903X and NP-PA1004UL-B/PA1004UL-W projectors</v>
          </cell>
          <cell r="D161">
            <v>2199</v>
          </cell>
          <cell r="E161">
            <v>2199</v>
          </cell>
          <cell r="F161" t="str">
            <v>No MAP Price</v>
          </cell>
          <cell r="G161">
            <v>1738</v>
          </cell>
          <cell r="H161">
            <v>1650</v>
          </cell>
          <cell r="I161">
            <v>1738</v>
          </cell>
          <cell r="J161">
            <v>1738</v>
          </cell>
          <cell r="K161">
            <v>1738</v>
          </cell>
          <cell r="L161">
            <v>1430</v>
          </cell>
          <cell r="M161">
            <v>0.04</v>
          </cell>
          <cell r="O161" t="e">
            <v>#N/A</v>
          </cell>
          <cell r="S161" t="str">
            <v>N/A</v>
          </cell>
          <cell r="T161">
            <v>1349</v>
          </cell>
          <cell r="U161" t="str">
            <v>N/A</v>
          </cell>
          <cell r="V161">
            <v>2969</v>
          </cell>
          <cell r="W161">
            <v>2969</v>
          </cell>
          <cell r="X161">
            <v>2346</v>
          </cell>
          <cell r="Y161">
            <v>2228</v>
          </cell>
          <cell r="Z161">
            <v>2346</v>
          </cell>
          <cell r="AA161">
            <v>0.04</v>
          </cell>
          <cell r="AG161" t="str">
            <v>N/A</v>
          </cell>
          <cell r="AH161" t="str">
            <v>N/A</v>
          </cell>
          <cell r="AI161" t="str">
            <v>N/A</v>
          </cell>
          <cell r="AJ161" t="str">
            <v>N/A</v>
          </cell>
          <cell r="AK161" t="str">
            <v>N/A</v>
          </cell>
          <cell r="AL161" t="str">
            <v>N/A</v>
          </cell>
          <cell r="AM161" t="str">
            <v>N/A</v>
          </cell>
          <cell r="AN161" t="str">
            <v>N/A</v>
          </cell>
        </row>
        <row r="162">
          <cell r="B162" t="str">
            <v>NP15ZL</v>
          </cell>
          <cell r="C162" t="str">
            <v>4.62 - 7.02:1 Zoom Lens (lens shift) for the NP-PA521U/PA571W/PA621X, NP-PA653U/PA803U/PA853W/PA903X and NP-PA1004UL-B/PA1004UL-W projectors</v>
          </cell>
          <cell r="D162">
            <v>2639</v>
          </cell>
          <cell r="E162">
            <v>2639</v>
          </cell>
          <cell r="F162" t="str">
            <v>No MAP Price</v>
          </cell>
          <cell r="G162">
            <v>2085</v>
          </cell>
          <cell r="H162">
            <v>1980</v>
          </cell>
          <cell r="I162">
            <v>2085</v>
          </cell>
          <cell r="J162">
            <v>2085</v>
          </cell>
          <cell r="K162">
            <v>2085</v>
          </cell>
          <cell r="L162">
            <v>1716</v>
          </cell>
          <cell r="M162">
            <v>0.04</v>
          </cell>
          <cell r="O162" t="e">
            <v>#N/A</v>
          </cell>
          <cell r="S162" t="str">
            <v>N/A</v>
          </cell>
          <cell r="T162">
            <v>1619</v>
          </cell>
          <cell r="U162" t="str">
            <v>N/A</v>
          </cell>
          <cell r="V162">
            <v>3563</v>
          </cell>
          <cell r="W162">
            <v>3563</v>
          </cell>
          <cell r="X162">
            <v>2815</v>
          </cell>
          <cell r="Y162">
            <v>2673</v>
          </cell>
          <cell r="Z162">
            <v>2815</v>
          </cell>
          <cell r="AA162">
            <v>0.04</v>
          </cell>
          <cell r="AG162" t="str">
            <v>N/A</v>
          </cell>
          <cell r="AH162" t="str">
            <v>N/A</v>
          </cell>
          <cell r="AI162" t="str">
            <v>N/A</v>
          </cell>
          <cell r="AJ162" t="str">
            <v>N/A</v>
          </cell>
          <cell r="AK162" t="str">
            <v>N/A</v>
          </cell>
          <cell r="AL162" t="str">
            <v>N/A</v>
          </cell>
          <cell r="AM162" t="str">
            <v>N/A</v>
          </cell>
          <cell r="AN162" t="str">
            <v>N/A</v>
          </cell>
        </row>
        <row r="163">
          <cell r="B163" t="str">
            <v>NP30ZL</v>
          </cell>
          <cell r="C163" t="str">
            <v>0.79 - 1.04:1 Zoom Lens (lens shift) for the NP-PA521U/PA571W/PA621X, NP-PA622U/PA672W/PA722X and NP-PA653U/PA803U/PA853W/PA903X projectors</v>
          </cell>
          <cell r="D163">
            <v>2199</v>
          </cell>
          <cell r="E163">
            <v>2199</v>
          </cell>
          <cell r="F163" t="str">
            <v>No MAP Price</v>
          </cell>
          <cell r="G163">
            <v>1738</v>
          </cell>
          <cell r="H163">
            <v>1650</v>
          </cell>
          <cell r="I163">
            <v>1738</v>
          </cell>
          <cell r="J163">
            <v>1738</v>
          </cell>
          <cell r="K163">
            <v>1738</v>
          </cell>
          <cell r="L163">
            <v>1430</v>
          </cell>
          <cell r="M163">
            <v>0.04</v>
          </cell>
          <cell r="O163" t="e">
            <v>#N/A</v>
          </cell>
          <cell r="S163" t="str">
            <v>N/A</v>
          </cell>
          <cell r="T163">
            <v>1349</v>
          </cell>
          <cell r="U163" t="str">
            <v>N/A</v>
          </cell>
          <cell r="V163">
            <v>2969</v>
          </cell>
          <cell r="W163">
            <v>2969</v>
          </cell>
          <cell r="X163">
            <v>2346</v>
          </cell>
          <cell r="Y163">
            <v>2228</v>
          </cell>
          <cell r="Z163">
            <v>2346</v>
          </cell>
          <cell r="AA163">
            <v>0.04</v>
          </cell>
          <cell r="AG163" t="str">
            <v>N/A</v>
          </cell>
          <cell r="AH163" t="str">
            <v>N/A</v>
          </cell>
          <cell r="AI163" t="str">
            <v>N/A</v>
          </cell>
          <cell r="AJ163" t="str">
            <v>N/A</v>
          </cell>
          <cell r="AK163" t="str">
            <v>N/A</v>
          </cell>
          <cell r="AL163" t="str">
            <v>N/A</v>
          </cell>
          <cell r="AM163" t="str">
            <v>N/A</v>
          </cell>
          <cell r="AN163" t="str">
            <v>N/A</v>
          </cell>
        </row>
        <row r="164">
          <cell r="B164" t="str">
            <v>NP33ZL</v>
          </cell>
          <cell r="C164" t="str">
            <v>0.75 - 0.95:1 Zoom Lens (lens shift) for the NP-PX602WL-BK/PX602WL-WH/PX602UL-BK and NP-PX602UL-WH projectors</v>
          </cell>
          <cell r="D164">
            <v>4509</v>
          </cell>
          <cell r="E164">
            <v>4509</v>
          </cell>
          <cell r="F164" t="str">
            <v>No MAP Price</v>
          </cell>
          <cell r="G164">
            <v>3337</v>
          </cell>
          <cell r="H164">
            <v>3157</v>
          </cell>
          <cell r="I164">
            <v>3337</v>
          </cell>
          <cell r="J164">
            <v>3337</v>
          </cell>
          <cell r="K164">
            <v>3337</v>
          </cell>
          <cell r="L164">
            <v>2706</v>
          </cell>
          <cell r="M164">
            <v>0.04</v>
          </cell>
          <cell r="O164" t="e">
            <v>#N/A</v>
          </cell>
          <cell r="S164" t="str">
            <v>N/A</v>
          </cell>
          <cell r="T164">
            <v>2579</v>
          </cell>
          <cell r="U164" t="str">
            <v>N/A</v>
          </cell>
          <cell r="V164">
            <v>6087</v>
          </cell>
          <cell r="W164">
            <v>6087</v>
          </cell>
          <cell r="X164">
            <v>4505</v>
          </cell>
          <cell r="Y164">
            <v>4262</v>
          </cell>
          <cell r="Z164">
            <v>4505</v>
          </cell>
          <cell r="AA164">
            <v>0.04</v>
          </cell>
          <cell r="AG164" t="str">
            <v>N/A</v>
          </cell>
          <cell r="AH164" t="str">
            <v>N/A</v>
          </cell>
          <cell r="AI164" t="str">
            <v>N/A</v>
          </cell>
          <cell r="AJ164" t="str">
            <v>N/A</v>
          </cell>
          <cell r="AK164" t="str">
            <v>N/A</v>
          </cell>
          <cell r="AL164" t="str">
            <v>N/A</v>
          </cell>
          <cell r="AM164" t="str">
            <v>N/A</v>
          </cell>
          <cell r="AN164" t="str">
            <v>N/A</v>
          </cell>
        </row>
        <row r="165">
          <cell r="B165" t="str">
            <v>NP34ZL</v>
          </cell>
          <cell r="C165" t="str">
            <v>0.95 - 1.2:1 Zoom Lens (lens shift) for the NP-PX602WL-BK/PX602WL-WH/PX602UL-BK and NP-PX602UL-WH projectors</v>
          </cell>
          <cell r="D165">
            <v>3850</v>
          </cell>
          <cell r="E165">
            <v>3850</v>
          </cell>
          <cell r="F165" t="str">
            <v>No MAP Price</v>
          </cell>
          <cell r="G165">
            <v>2849</v>
          </cell>
          <cell r="H165">
            <v>2695</v>
          </cell>
          <cell r="I165">
            <v>2849</v>
          </cell>
          <cell r="J165">
            <v>2849</v>
          </cell>
          <cell r="K165">
            <v>2849</v>
          </cell>
          <cell r="L165">
            <v>2310</v>
          </cell>
          <cell r="M165">
            <v>0.04</v>
          </cell>
          <cell r="O165" t="e">
            <v>#N/A</v>
          </cell>
          <cell r="S165" t="str">
            <v>N/A</v>
          </cell>
          <cell r="T165">
            <v>2209</v>
          </cell>
          <cell r="U165" t="str">
            <v>N/A</v>
          </cell>
          <cell r="V165">
            <v>5198</v>
          </cell>
          <cell r="W165">
            <v>5198</v>
          </cell>
          <cell r="X165">
            <v>3846</v>
          </cell>
          <cell r="Y165">
            <v>3638</v>
          </cell>
          <cell r="Z165">
            <v>3846</v>
          </cell>
          <cell r="AA165">
            <v>0.04</v>
          </cell>
          <cell r="AG165" t="str">
            <v>N/A</v>
          </cell>
          <cell r="AH165" t="str">
            <v>N/A</v>
          </cell>
          <cell r="AI165" t="str">
            <v>N/A</v>
          </cell>
          <cell r="AJ165" t="str">
            <v>N/A</v>
          </cell>
          <cell r="AK165" t="str">
            <v>N/A</v>
          </cell>
          <cell r="AL165" t="str">
            <v>N/A</v>
          </cell>
          <cell r="AM165" t="str">
            <v>N/A</v>
          </cell>
          <cell r="AN165" t="str">
            <v>N/A</v>
          </cell>
        </row>
        <row r="166">
          <cell r="B166" t="str">
            <v>NP35ZL</v>
          </cell>
          <cell r="C166" t="str">
            <v>1.23 - 1.52:1 Zoom Lens (lens shift) for the NP-PX602UL-BK and NP-PX602UL-WH projectors</v>
          </cell>
          <cell r="D166">
            <v>3860</v>
          </cell>
          <cell r="E166">
            <v>3860</v>
          </cell>
          <cell r="F166" t="str">
            <v>No MAP Price</v>
          </cell>
          <cell r="G166">
            <v>2857</v>
          </cell>
          <cell r="H166">
            <v>2702</v>
          </cell>
          <cell r="I166">
            <v>2857</v>
          </cell>
          <cell r="J166">
            <v>2857</v>
          </cell>
          <cell r="K166">
            <v>2857</v>
          </cell>
          <cell r="L166">
            <v>2316</v>
          </cell>
          <cell r="M166">
            <v>0.04</v>
          </cell>
          <cell r="O166" t="e">
            <v>#N/A</v>
          </cell>
          <cell r="S166" t="str">
            <v>N/A</v>
          </cell>
          <cell r="T166">
            <v>2209</v>
          </cell>
          <cell r="U166" t="str">
            <v>N/A</v>
          </cell>
          <cell r="V166">
            <v>5211</v>
          </cell>
          <cell r="W166">
            <v>5211</v>
          </cell>
          <cell r="X166">
            <v>3857</v>
          </cell>
          <cell r="Y166">
            <v>3648</v>
          </cell>
          <cell r="Z166">
            <v>3857</v>
          </cell>
          <cell r="AA166">
            <v>0.04</v>
          </cell>
          <cell r="AG166" t="str">
            <v>N/A</v>
          </cell>
          <cell r="AH166" t="str">
            <v>N/A</v>
          </cell>
          <cell r="AI166" t="str">
            <v>N/A</v>
          </cell>
          <cell r="AJ166" t="str">
            <v>N/A</v>
          </cell>
          <cell r="AK166" t="str">
            <v>N/A</v>
          </cell>
          <cell r="AL166" t="str">
            <v>N/A</v>
          </cell>
          <cell r="AM166" t="str">
            <v>N/A</v>
          </cell>
          <cell r="AN166" t="str">
            <v>N/A</v>
          </cell>
        </row>
        <row r="167">
          <cell r="B167" t="str">
            <v>NP36ZL</v>
          </cell>
          <cell r="C167" t="str">
            <v>1.28 - 1.6:1 Zoom Lens (lens shift) for the NP-PX602WL-BK and NP-PX602WL-WH projectors</v>
          </cell>
          <cell r="D167">
            <v>3850</v>
          </cell>
          <cell r="E167">
            <v>3850</v>
          </cell>
          <cell r="F167" t="str">
            <v>No MAP Price</v>
          </cell>
          <cell r="G167">
            <v>2849</v>
          </cell>
          <cell r="H167">
            <v>2695</v>
          </cell>
          <cell r="I167">
            <v>2849</v>
          </cell>
          <cell r="J167">
            <v>2849</v>
          </cell>
          <cell r="K167">
            <v>2849</v>
          </cell>
          <cell r="L167">
            <v>2310</v>
          </cell>
          <cell r="M167">
            <v>0.04</v>
          </cell>
          <cell r="O167" t="e">
            <v>#N/A</v>
          </cell>
          <cell r="S167" t="str">
            <v>N/A</v>
          </cell>
          <cell r="T167">
            <v>2209</v>
          </cell>
          <cell r="U167" t="str">
            <v>N/A</v>
          </cell>
          <cell r="V167">
            <v>5198</v>
          </cell>
          <cell r="W167">
            <v>5198</v>
          </cell>
          <cell r="X167">
            <v>3846</v>
          </cell>
          <cell r="Y167">
            <v>3638</v>
          </cell>
          <cell r="Z167">
            <v>3846</v>
          </cell>
          <cell r="AA167">
            <v>0.04</v>
          </cell>
          <cell r="AG167" t="str">
            <v>N/A</v>
          </cell>
          <cell r="AH167" t="str">
            <v>N/A</v>
          </cell>
          <cell r="AI167" t="str">
            <v>N/A</v>
          </cell>
          <cell r="AJ167" t="str">
            <v>N/A</v>
          </cell>
          <cell r="AK167" t="str">
            <v>N/A</v>
          </cell>
          <cell r="AL167" t="str">
            <v>N/A</v>
          </cell>
          <cell r="AM167" t="str">
            <v>N/A</v>
          </cell>
          <cell r="AN167" t="str">
            <v>N/A</v>
          </cell>
        </row>
        <row r="168">
          <cell r="B168" t="str">
            <v>NP37ZL</v>
          </cell>
          <cell r="C168" t="str">
            <v>1.52 - 2.92:1 Zoom Lens (lens shift) for the NP-PX602WL-BK/PX602WL-WH/PX602UL-BK and NP-PX602UL-WH projectors</v>
          </cell>
          <cell r="D168">
            <v>3850</v>
          </cell>
          <cell r="E168">
            <v>3850</v>
          </cell>
          <cell r="F168" t="str">
            <v>No MAP Price</v>
          </cell>
          <cell r="G168">
            <v>2849</v>
          </cell>
          <cell r="H168">
            <v>2695</v>
          </cell>
          <cell r="I168">
            <v>2849</v>
          </cell>
          <cell r="J168">
            <v>2849</v>
          </cell>
          <cell r="K168">
            <v>2849</v>
          </cell>
          <cell r="L168">
            <v>2310</v>
          </cell>
          <cell r="M168">
            <v>0.04</v>
          </cell>
          <cell r="O168" t="e">
            <v>#N/A</v>
          </cell>
          <cell r="S168" t="str">
            <v>N/A</v>
          </cell>
          <cell r="T168">
            <v>2209</v>
          </cell>
          <cell r="U168" t="str">
            <v>N/A</v>
          </cell>
          <cell r="V168">
            <v>5198</v>
          </cell>
          <cell r="W168">
            <v>5198</v>
          </cell>
          <cell r="X168">
            <v>3846</v>
          </cell>
          <cell r="Y168">
            <v>3638</v>
          </cell>
          <cell r="Z168">
            <v>3846</v>
          </cell>
          <cell r="AA168">
            <v>0.04</v>
          </cell>
          <cell r="AG168" t="str">
            <v>N/A</v>
          </cell>
          <cell r="AH168" t="str">
            <v>N/A</v>
          </cell>
          <cell r="AI168" t="str">
            <v>N/A</v>
          </cell>
          <cell r="AJ168" t="str">
            <v>N/A</v>
          </cell>
          <cell r="AK168" t="str">
            <v>N/A</v>
          </cell>
          <cell r="AL168" t="str">
            <v>N/A</v>
          </cell>
          <cell r="AM168" t="str">
            <v>N/A</v>
          </cell>
          <cell r="AN168" t="str">
            <v>N/A</v>
          </cell>
        </row>
        <row r="169">
          <cell r="B169" t="str">
            <v>NP38ZL</v>
          </cell>
          <cell r="C169" t="str">
            <v>2.9 – 5.5:1 Zoom  Lens for the NP-PX602WL-BK/PX602WL-WH/PX602UL-BK and NP-PH602UL-WH projectors</v>
          </cell>
          <cell r="D169">
            <v>3840</v>
          </cell>
          <cell r="E169">
            <v>3840</v>
          </cell>
          <cell r="F169" t="str">
            <v>No MAP Price</v>
          </cell>
          <cell r="G169">
            <v>2842</v>
          </cell>
          <cell r="H169">
            <v>2688</v>
          </cell>
          <cell r="I169">
            <v>2842</v>
          </cell>
          <cell r="J169">
            <v>2842</v>
          </cell>
          <cell r="K169">
            <v>2842</v>
          </cell>
          <cell r="L169">
            <v>2304</v>
          </cell>
          <cell r="M169">
            <v>0.04</v>
          </cell>
          <cell r="O169" t="e">
            <v>#N/A</v>
          </cell>
          <cell r="S169" t="str">
            <v>N/A</v>
          </cell>
          <cell r="T169">
            <v>2199</v>
          </cell>
          <cell r="U169" t="str">
            <v>N/A</v>
          </cell>
          <cell r="V169">
            <v>5184</v>
          </cell>
          <cell r="W169">
            <v>5184</v>
          </cell>
          <cell r="X169">
            <v>3837</v>
          </cell>
          <cell r="Y169">
            <v>3629</v>
          </cell>
          <cell r="Z169">
            <v>3837</v>
          </cell>
          <cell r="AA169">
            <v>0.04</v>
          </cell>
          <cell r="AG169" t="str">
            <v>N/A</v>
          </cell>
          <cell r="AH169" t="str">
            <v>N/A</v>
          </cell>
          <cell r="AI169" t="str">
            <v>N/A</v>
          </cell>
          <cell r="AJ169" t="str">
            <v>N/A</v>
          </cell>
          <cell r="AK169" t="str">
            <v>N/A</v>
          </cell>
          <cell r="AL169" t="str">
            <v>N/A</v>
          </cell>
          <cell r="AM169" t="str">
            <v>N/A</v>
          </cell>
          <cell r="AN169" t="str">
            <v>N/A</v>
          </cell>
        </row>
        <row r="170">
          <cell r="B170" t="str">
            <v>NP44ML-01LK</v>
          </cell>
          <cell r="C170" t="str">
            <v>0.32:1 Ultra-Short Throw Lens for the NP-PA653U/PA803U/PA853W/PA903X, NP-PA653UL/PA703UL/PA803UL and NP-PA1004UL-B/PA1004UL-W projectors</v>
          </cell>
          <cell r="D170">
            <v>6600</v>
          </cell>
          <cell r="E170">
            <v>6600</v>
          </cell>
          <cell r="F170">
            <v>6600</v>
          </cell>
          <cell r="G170">
            <v>6072</v>
          </cell>
          <cell r="H170">
            <v>5808</v>
          </cell>
          <cell r="I170">
            <v>6072</v>
          </cell>
          <cell r="J170">
            <v>6072</v>
          </cell>
          <cell r="K170">
            <v>6072</v>
          </cell>
          <cell r="L170">
            <v>5148</v>
          </cell>
          <cell r="M170">
            <v>0.04</v>
          </cell>
          <cell r="O170" t="e">
            <v>#N/A</v>
          </cell>
          <cell r="S170" t="str">
            <v>N/A</v>
          </cell>
          <cell r="T170">
            <v>4749</v>
          </cell>
          <cell r="U170" t="str">
            <v>N/A</v>
          </cell>
          <cell r="V170">
            <v>8910</v>
          </cell>
          <cell r="W170">
            <v>8910</v>
          </cell>
          <cell r="X170">
            <v>8197</v>
          </cell>
          <cell r="Y170">
            <v>7841</v>
          </cell>
          <cell r="Z170">
            <v>8197</v>
          </cell>
          <cell r="AA170">
            <v>0.04</v>
          </cell>
          <cell r="AG170" t="str">
            <v>N/A</v>
          </cell>
          <cell r="AH170" t="str">
            <v>N/A</v>
          </cell>
          <cell r="AI170" t="str">
            <v>N/A</v>
          </cell>
          <cell r="AJ170" t="str">
            <v>N/A</v>
          </cell>
          <cell r="AK170" t="str">
            <v>N/A</v>
          </cell>
          <cell r="AL170" t="str">
            <v>N/A</v>
          </cell>
          <cell r="AM170" t="str">
            <v>N/A</v>
          </cell>
          <cell r="AN170" t="str">
            <v>N/A</v>
          </cell>
        </row>
        <row r="171">
          <cell r="B171" t="str">
            <v>NP40ZL</v>
          </cell>
          <cell r="C171" t="str">
            <v>0.79 - 1.1:1 Zoom Lens (lens shift) for the NP-PA653U/PA803U/PA853W/PA903X, NP-PA653UL/PA703UL/PA803UL and NP-PA1004UL-B/PA1004UL-W projectors</v>
          </cell>
          <cell r="D171">
            <v>3219</v>
          </cell>
          <cell r="E171">
            <v>3219</v>
          </cell>
          <cell r="F171">
            <v>3219</v>
          </cell>
          <cell r="G171">
            <v>2061</v>
          </cell>
          <cell r="H171">
            <v>1932</v>
          </cell>
          <cell r="I171">
            <v>2061</v>
          </cell>
          <cell r="J171">
            <v>2061</v>
          </cell>
          <cell r="K171">
            <v>2061</v>
          </cell>
          <cell r="L171">
            <v>1771</v>
          </cell>
          <cell r="M171">
            <v>0.04</v>
          </cell>
          <cell r="O171" t="e">
            <v>#N/A</v>
          </cell>
          <cell r="S171" t="str">
            <v>N/A</v>
          </cell>
          <cell r="T171">
            <v>1579</v>
          </cell>
          <cell r="U171" t="str">
            <v>N/A</v>
          </cell>
          <cell r="V171">
            <v>4346</v>
          </cell>
          <cell r="W171">
            <v>4346</v>
          </cell>
          <cell r="X171">
            <v>2782</v>
          </cell>
          <cell r="Y171">
            <v>2608</v>
          </cell>
          <cell r="Z171">
            <v>2782</v>
          </cell>
          <cell r="AA171">
            <v>0.04</v>
          </cell>
          <cell r="AG171" t="str">
            <v>N/A</v>
          </cell>
          <cell r="AH171" t="str">
            <v>N/A</v>
          </cell>
          <cell r="AI171" t="str">
            <v>N/A</v>
          </cell>
          <cell r="AJ171" t="str">
            <v>N/A</v>
          </cell>
          <cell r="AK171" t="str">
            <v>N/A</v>
          </cell>
          <cell r="AL171" t="str">
            <v>N/A</v>
          </cell>
          <cell r="AM171" t="str">
            <v>N/A</v>
          </cell>
          <cell r="AN171" t="str">
            <v>N/A</v>
          </cell>
        </row>
        <row r="172">
          <cell r="B172" t="str">
            <v>NP41ZL</v>
          </cell>
          <cell r="C172" t="str">
            <v>1.3 - 3.02:1 Zoom Lens (lens shift) for the NP-PA653U/PA803U/PA853W/PA903X, NP-PA653UL/PA703UL/PA803UL and NP-PA1004UL-B/PA1004UL-W projectors</v>
          </cell>
          <cell r="D172">
            <v>1460</v>
          </cell>
          <cell r="E172">
            <v>1460</v>
          </cell>
          <cell r="F172">
            <v>1460</v>
          </cell>
          <cell r="G172">
            <v>935</v>
          </cell>
          <cell r="H172">
            <v>876</v>
          </cell>
          <cell r="I172">
            <v>935</v>
          </cell>
          <cell r="J172">
            <v>935</v>
          </cell>
          <cell r="K172">
            <v>935</v>
          </cell>
          <cell r="L172">
            <v>803</v>
          </cell>
          <cell r="M172">
            <v>0.04</v>
          </cell>
          <cell r="O172" t="e">
            <v>#N/A</v>
          </cell>
          <cell r="S172" t="str">
            <v>N/A</v>
          </cell>
          <cell r="T172">
            <v>719</v>
          </cell>
          <cell r="U172" t="str">
            <v>N/A</v>
          </cell>
          <cell r="V172">
            <v>1971</v>
          </cell>
          <cell r="W172">
            <v>1971</v>
          </cell>
          <cell r="X172">
            <v>1262</v>
          </cell>
          <cell r="Y172">
            <v>1183</v>
          </cell>
          <cell r="Z172">
            <v>1262</v>
          </cell>
          <cell r="AA172">
            <v>0.04</v>
          </cell>
          <cell r="AG172" t="str">
            <v>N/A</v>
          </cell>
          <cell r="AH172" t="str">
            <v>N/A</v>
          </cell>
          <cell r="AI172" t="str">
            <v>N/A</v>
          </cell>
          <cell r="AJ172" t="str">
            <v>N/A</v>
          </cell>
          <cell r="AK172" t="str">
            <v>N/A</v>
          </cell>
          <cell r="AL172" t="str">
            <v>N/A</v>
          </cell>
          <cell r="AM172" t="str">
            <v>N/A</v>
          </cell>
          <cell r="AN172" t="str">
            <v>N/A</v>
          </cell>
        </row>
        <row r="173">
          <cell r="B173" t="str">
            <v>NP43ZL</v>
          </cell>
          <cell r="C173" t="str">
            <v>2.99 - 5.98:1 Zoom Lens (lens shift) for the NP-PA653U/PA803U/PA853W/PA903X, NP-PA653UL/PA703UL/PA803UL and NP-PA1004UL-B/PA1004UL-W projectors (direct replacement for the NP42ZL)</v>
          </cell>
          <cell r="D173">
            <v>2069</v>
          </cell>
          <cell r="E173">
            <v>2069</v>
          </cell>
          <cell r="F173">
            <v>2069</v>
          </cell>
          <cell r="G173">
            <v>1635</v>
          </cell>
          <cell r="H173">
            <v>1552</v>
          </cell>
          <cell r="I173">
            <v>1635</v>
          </cell>
          <cell r="J173">
            <v>1635</v>
          </cell>
          <cell r="K173">
            <v>1635</v>
          </cell>
          <cell r="L173">
            <v>1345</v>
          </cell>
          <cell r="M173">
            <v>0.04</v>
          </cell>
          <cell r="O173" t="e">
            <v>#N/A</v>
          </cell>
          <cell r="S173" t="str">
            <v>N/A</v>
          </cell>
          <cell r="T173">
            <v>1269</v>
          </cell>
          <cell r="U173" t="str">
            <v>N/A</v>
          </cell>
          <cell r="V173">
            <v>2793</v>
          </cell>
          <cell r="W173">
            <v>2793</v>
          </cell>
          <cell r="X173">
            <v>2207</v>
          </cell>
          <cell r="Y173">
            <v>2095</v>
          </cell>
          <cell r="Z173">
            <v>2207</v>
          </cell>
          <cell r="AA173">
            <v>0.04</v>
          </cell>
          <cell r="AG173" t="str">
            <v>N/A</v>
          </cell>
          <cell r="AH173" t="str">
            <v>N/A</v>
          </cell>
          <cell r="AI173" t="str">
            <v>N/A</v>
          </cell>
          <cell r="AJ173" t="str">
            <v>N/A</v>
          </cell>
          <cell r="AK173" t="str">
            <v>N/A</v>
          </cell>
          <cell r="AL173" t="str">
            <v>N/A</v>
          </cell>
          <cell r="AM173" t="str">
            <v>N/A</v>
          </cell>
          <cell r="AN173" t="str">
            <v>N/A</v>
          </cell>
        </row>
        <row r="174">
          <cell r="B174" t="str">
            <v>NP39ML</v>
          </cell>
          <cell r="C174" t="str">
            <v>0.38:1 Ultra-Short Throw Lens for the NP-PX700W/PX750U/PX800X, NP-PX700W2/PX750U2/PX800X2, NP-PX803UL-BK/PX803UL-WH and NP-PX1004UL-BK/PX1004UL-WH projectors.</v>
          </cell>
          <cell r="D174">
            <v>5169</v>
          </cell>
          <cell r="E174">
            <v>5169</v>
          </cell>
          <cell r="F174">
            <v>5169</v>
          </cell>
          <cell r="G174">
            <v>4601</v>
          </cell>
          <cell r="H174">
            <v>4394</v>
          </cell>
          <cell r="I174">
            <v>4601</v>
          </cell>
          <cell r="J174">
            <v>4601</v>
          </cell>
          <cell r="K174">
            <v>4601</v>
          </cell>
          <cell r="L174">
            <v>3877</v>
          </cell>
          <cell r="M174">
            <v>0.04</v>
          </cell>
          <cell r="O174" t="e">
            <v>#N/A</v>
          </cell>
          <cell r="S174" t="str">
            <v>N/A</v>
          </cell>
          <cell r="T174">
            <v>3589</v>
          </cell>
          <cell r="U174" t="str">
            <v>N/A</v>
          </cell>
          <cell r="V174">
            <v>6978</v>
          </cell>
          <cell r="W174">
            <v>6978</v>
          </cell>
          <cell r="X174">
            <v>6211</v>
          </cell>
          <cell r="Y174">
            <v>5932</v>
          </cell>
          <cell r="Z174">
            <v>6211</v>
          </cell>
          <cell r="AA174">
            <v>0.04</v>
          </cell>
          <cell r="AG174" t="str">
            <v>N/A</v>
          </cell>
          <cell r="AH174" t="str">
            <v>N/A</v>
          </cell>
          <cell r="AI174" t="str">
            <v>N/A</v>
          </cell>
          <cell r="AJ174" t="str">
            <v>N/A</v>
          </cell>
          <cell r="AK174" t="str">
            <v>N/A</v>
          </cell>
          <cell r="AL174" t="str">
            <v>N/A</v>
          </cell>
          <cell r="AM174" t="str">
            <v>N/A</v>
          </cell>
          <cell r="AN174" t="str">
            <v>N/A</v>
          </cell>
        </row>
        <row r="175">
          <cell r="B175" t="str">
            <v>NP16FL</v>
          </cell>
          <cell r="C175" t="str">
            <v>0.76:1 Fixed Short Throw Lens for the NP-PX700W/PX750U/PX800X, NP-PX700W2/PX750U2/PX800X2, NP-PX803UL-BK/PX803UL-WH and NP-PX1004UL-BK/PX1004UL-WH projectors.</v>
          </cell>
          <cell r="D175">
            <v>4290</v>
          </cell>
          <cell r="E175">
            <v>4290</v>
          </cell>
          <cell r="F175" t="str">
            <v>No MAP Price</v>
          </cell>
          <cell r="G175">
            <v>3175</v>
          </cell>
          <cell r="H175">
            <v>3003</v>
          </cell>
          <cell r="I175">
            <v>3175</v>
          </cell>
          <cell r="J175">
            <v>3175</v>
          </cell>
          <cell r="K175">
            <v>3175</v>
          </cell>
          <cell r="L175">
            <v>2574</v>
          </cell>
          <cell r="M175">
            <v>0.04</v>
          </cell>
          <cell r="O175" t="e">
            <v>#N/A</v>
          </cell>
          <cell r="S175" t="str">
            <v>N/A</v>
          </cell>
          <cell r="T175">
            <v>2459</v>
          </cell>
          <cell r="U175" t="str">
            <v>N/A</v>
          </cell>
          <cell r="V175">
            <v>5792</v>
          </cell>
          <cell r="W175">
            <v>5792</v>
          </cell>
          <cell r="X175">
            <v>4286</v>
          </cell>
          <cell r="Y175">
            <v>4054</v>
          </cell>
          <cell r="Z175">
            <v>4286</v>
          </cell>
          <cell r="AA175">
            <v>0.04</v>
          </cell>
          <cell r="AG175" t="str">
            <v>N/A</v>
          </cell>
          <cell r="AH175" t="str">
            <v>N/A</v>
          </cell>
          <cell r="AI175" t="str">
            <v>N/A</v>
          </cell>
          <cell r="AJ175" t="str">
            <v>N/A</v>
          </cell>
          <cell r="AK175" t="str">
            <v>N/A</v>
          </cell>
          <cell r="AL175" t="str">
            <v>N/A</v>
          </cell>
          <cell r="AM175" t="str">
            <v>N/A</v>
          </cell>
          <cell r="AN175" t="str">
            <v>N/A</v>
          </cell>
        </row>
        <row r="176">
          <cell r="B176" t="str">
            <v>NP17ZL</v>
          </cell>
          <cell r="C176" t="str">
            <v>1.25 - 1.79:1 Motorized Short Throw Zoom Lens (lens shift) w/Lens Memory for the NP-PX700W/PX750U/PX800X, NP-PX700W2/PX750U2/PX800X2, NP-PX803UL-BK/PX803UL-WH and NP-PX1004UL-BK/PX1004UL-WH projectors</v>
          </cell>
          <cell r="D176">
            <v>3850</v>
          </cell>
          <cell r="E176">
            <v>3850</v>
          </cell>
          <cell r="F176" t="str">
            <v>No MAP Price</v>
          </cell>
          <cell r="G176">
            <v>2849</v>
          </cell>
          <cell r="H176">
            <v>2695</v>
          </cell>
          <cell r="I176">
            <v>2849</v>
          </cell>
          <cell r="J176">
            <v>2849</v>
          </cell>
          <cell r="K176">
            <v>2849</v>
          </cell>
          <cell r="L176">
            <v>2310</v>
          </cell>
          <cell r="M176">
            <v>0.04</v>
          </cell>
          <cell r="O176" t="e">
            <v>#N/A</v>
          </cell>
          <cell r="S176" t="str">
            <v>N/A</v>
          </cell>
          <cell r="T176">
            <v>2209</v>
          </cell>
          <cell r="U176" t="str">
            <v>N/A</v>
          </cell>
          <cell r="V176">
            <v>5198</v>
          </cell>
          <cell r="W176">
            <v>5198</v>
          </cell>
          <cell r="X176">
            <v>3846</v>
          </cell>
          <cell r="Y176">
            <v>3638</v>
          </cell>
          <cell r="Z176">
            <v>3846</v>
          </cell>
          <cell r="AA176">
            <v>0.04</v>
          </cell>
          <cell r="AG176" t="str">
            <v>N/A</v>
          </cell>
          <cell r="AH176" t="str">
            <v>N/A</v>
          </cell>
          <cell r="AI176" t="str">
            <v>N/A</v>
          </cell>
          <cell r="AJ176" t="str">
            <v>N/A</v>
          </cell>
          <cell r="AK176" t="str">
            <v>N/A</v>
          </cell>
          <cell r="AL176" t="str">
            <v>N/A</v>
          </cell>
          <cell r="AM176" t="str">
            <v>N/A</v>
          </cell>
          <cell r="AN176" t="str">
            <v>N/A</v>
          </cell>
        </row>
        <row r="177">
          <cell r="B177" t="str">
            <v>NP18ZL</v>
          </cell>
          <cell r="C177" t="str">
            <v>1.73 - 2.27:1 Motorized Standard Throw Zoom Lens (lens shift) w/Lens Memory for the NP-PX700W/PX750U/PX800X, NP-PX700W2/PX750U2/PX800X2, NP-PX803UL-BK/PX803UL-WH and NP-PX1004UL-BK/PX1004UL-WH projectors</v>
          </cell>
          <cell r="D177">
            <v>2435</v>
          </cell>
          <cell r="E177">
            <v>2435</v>
          </cell>
          <cell r="F177" t="str">
            <v>No MAP Price</v>
          </cell>
          <cell r="G177">
            <v>1802</v>
          </cell>
          <cell r="H177">
            <v>1705</v>
          </cell>
          <cell r="I177">
            <v>1802</v>
          </cell>
          <cell r="J177">
            <v>1802</v>
          </cell>
          <cell r="K177">
            <v>1802</v>
          </cell>
          <cell r="L177">
            <v>1461</v>
          </cell>
          <cell r="M177">
            <v>0.04</v>
          </cell>
          <cell r="O177" t="e">
            <v>#N/A</v>
          </cell>
          <cell r="S177" t="str">
            <v>N/A</v>
          </cell>
          <cell r="T177">
            <v>1399</v>
          </cell>
          <cell r="U177" t="str">
            <v>N/A</v>
          </cell>
          <cell r="V177">
            <v>3287</v>
          </cell>
          <cell r="W177">
            <v>3287</v>
          </cell>
          <cell r="X177">
            <v>2433</v>
          </cell>
          <cell r="Y177">
            <v>2302</v>
          </cell>
          <cell r="Z177">
            <v>2433</v>
          </cell>
          <cell r="AA177">
            <v>0.04</v>
          </cell>
          <cell r="AG177" t="str">
            <v>N/A</v>
          </cell>
          <cell r="AH177" t="str">
            <v>N/A</v>
          </cell>
          <cell r="AI177" t="str">
            <v>N/A</v>
          </cell>
          <cell r="AJ177" t="str">
            <v>N/A</v>
          </cell>
          <cell r="AK177" t="str">
            <v>N/A</v>
          </cell>
          <cell r="AL177" t="str">
            <v>N/A</v>
          </cell>
          <cell r="AM177" t="str">
            <v>N/A</v>
          </cell>
          <cell r="AN177" t="str">
            <v>N/A</v>
          </cell>
        </row>
        <row r="178">
          <cell r="B178" t="str">
            <v>NP19ZL</v>
          </cell>
          <cell r="C178" t="str">
            <v>2.22 - 3.67:1 Motorized Medium Throw Zoom Lens (lens shift) w/Lens Memory for the NP-PX700W/PX750U/PX800X, NP-PX700W2/PX750U2/PX800X2, NP-PX803UL-BK/PX803UL-WH and NP-PX1004UL-BK/PX1004UL-WH projectors</v>
          </cell>
          <cell r="D178">
            <v>3850</v>
          </cell>
          <cell r="E178">
            <v>3850</v>
          </cell>
          <cell r="F178" t="str">
            <v>No MAP Price</v>
          </cell>
          <cell r="G178">
            <v>2849</v>
          </cell>
          <cell r="H178">
            <v>2695</v>
          </cell>
          <cell r="I178">
            <v>2849</v>
          </cell>
          <cell r="J178">
            <v>2849</v>
          </cell>
          <cell r="K178">
            <v>2849</v>
          </cell>
          <cell r="L178">
            <v>2310</v>
          </cell>
          <cell r="M178">
            <v>0.04</v>
          </cell>
          <cell r="O178" t="e">
            <v>#N/A</v>
          </cell>
          <cell r="S178" t="str">
            <v>N/A</v>
          </cell>
          <cell r="T178">
            <v>2209</v>
          </cell>
          <cell r="U178" t="str">
            <v>N/A</v>
          </cell>
          <cell r="V178">
            <v>5198</v>
          </cell>
          <cell r="W178">
            <v>5198</v>
          </cell>
          <cell r="X178">
            <v>3846</v>
          </cell>
          <cell r="Y178">
            <v>3638</v>
          </cell>
          <cell r="Z178">
            <v>3846</v>
          </cell>
          <cell r="AA178">
            <v>0.04</v>
          </cell>
          <cell r="AG178" t="str">
            <v>N/A</v>
          </cell>
          <cell r="AH178" t="str">
            <v>N/A</v>
          </cell>
          <cell r="AI178" t="str">
            <v>N/A</v>
          </cell>
          <cell r="AJ178" t="str">
            <v>N/A</v>
          </cell>
          <cell r="AK178" t="str">
            <v>N/A</v>
          </cell>
          <cell r="AL178" t="str">
            <v>N/A</v>
          </cell>
          <cell r="AM178" t="str">
            <v>N/A</v>
          </cell>
          <cell r="AN178" t="str">
            <v>N/A</v>
          </cell>
        </row>
        <row r="179">
          <cell r="B179" t="str">
            <v>NP20ZL</v>
          </cell>
          <cell r="C179" t="str">
            <v>3.60 - 5.40:1 Motorized Long Throw Zoom Lens (lens shift) w/Lens Memory for the NP-PX700W/PX750U/PX800X, NP-PX700W2/PX750U2/PX800X2, NP-PX803UL-BK/PX803UL-WH and NP-PX1004UL-BK/PX1004UL-WH projectors</v>
          </cell>
          <cell r="D179">
            <v>3850</v>
          </cell>
          <cell r="E179">
            <v>3850</v>
          </cell>
          <cell r="F179" t="str">
            <v>No MAP Price</v>
          </cell>
          <cell r="G179">
            <v>2849</v>
          </cell>
          <cell r="H179">
            <v>2695</v>
          </cell>
          <cell r="I179">
            <v>2849</v>
          </cell>
          <cell r="J179">
            <v>2849</v>
          </cell>
          <cell r="K179">
            <v>2849</v>
          </cell>
          <cell r="L179">
            <v>2310</v>
          </cell>
          <cell r="M179">
            <v>0.04</v>
          </cell>
          <cell r="O179" t="e">
            <v>#N/A</v>
          </cell>
          <cell r="S179" t="str">
            <v>N/A</v>
          </cell>
          <cell r="T179">
            <v>2209</v>
          </cell>
          <cell r="U179" t="str">
            <v>N/A</v>
          </cell>
          <cell r="V179">
            <v>5198</v>
          </cell>
          <cell r="W179">
            <v>5198</v>
          </cell>
          <cell r="X179">
            <v>3846</v>
          </cell>
          <cell r="Y179">
            <v>3638</v>
          </cell>
          <cell r="Z179">
            <v>3846</v>
          </cell>
          <cell r="AA179">
            <v>0.04</v>
          </cell>
          <cell r="AG179" t="str">
            <v>N/A</v>
          </cell>
          <cell r="AH179" t="str">
            <v>N/A</v>
          </cell>
          <cell r="AI179" t="str">
            <v>N/A</v>
          </cell>
          <cell r="AJ179" t="str">
            <v>N/A</v>
          </cell>
          <cell r="AK179" t="str">
            <v>N/A</v>
          </cell>
          <cell r="AL179" t="str">
            <v>N/A</v>
          </cell>
          <cell r="AM179" t="str">
            <v>N/A</v>
          </cell>
          <cell r="AN179" t="str">
            <v>N/A</v>
          </cell>
        </row>
        <row r="180">
          <cell r="B180" t="str">
            <v>NP21ZL</v>
          </cell>
          <cell r="C180" t="str">
            <v>5.30 - 8.30:1 Motorized Long Zoom Lens (lens shift) w/Lens Memory for the NP-PX700W/PX750U/PX800X, NP-PX700W2/PX750U2/PX800X2, NP-PX803UL-BK/PX803UL-WH and NP-PX1004UL-BK/PX1004UL-WH projectors</v>
          </cell>
          <cell r="D180">
            <v>3850</v>
          </cell>
          <cell r="E180">
            <v>3850</v>
          </cell>
          <cell r="F180" t="str">
            <v>No MAP Price</v>
          </cell>
          <cell r="G180">
            <v>2849</v>
          </cell>
          <cell r="H180">
            <v>2695</v>
          </cell>
          <cell r="I180">
            <v>2849</v>
          </cell>
          <cell r="J180">
            <v>2849</v>
          </cell>
          <cell r="K180">
            <v>2849</v>
          </cell>
          <cell r="L180">
            <v>2310</v>
          </cell>
          <cell r="M180">
            <v>0.04</v>
          </cell>
          <cell r="O180" t="e">
            <v>#N/A</v>
          </cell>
          <cell r="S180" t="str">
            <v>N/A</v>
          </cell>
          <cell r="T180">
            <v>2209</v>
          </cell>
          <cell r="U180" t="str">
            <v>N/A</v>
          </cell>
          <cell r="V180">
            <v>5198</v>
          </cell>
          <cell r="W180">
            <v>5198</v>
          </cell>
          <cell r="X180">
            <v>3846</v>
          </cell>
          <cell r="Y180">
            <v>3638</v>
          </cell>
          <cell r="Z180">
            <v>3846</v>
          </cell>
          <cell r="AA180">
            <v>0.04</v>
          </cell>
          <cell r="AG180" t="str">
            <v>N/A</v>
          </cell>
          <cell r="AH180" t="str">
            <v>N/A</v>
          </cell>
          <cell r="AI180" t="str">
            <v>N/A</v>
          </cell>
          <cell r="AJ180" t="str">
            <v>N/A</v>
          </cell>
          <cell r="AK180" t="str">
            <v>N/A</v>
          </cell>
          <cell r="AL180" t="str">
            <v>N/A</v>
          </cell>
          <cell r="AM180" t="str">
            <v>N/A</v>
          </cell>
          <cell r="AN180" t="str">
            <v>N/A</v>
          </cell>
        </row>
        <row r="181">
          <cell r="B181" t="str">
            <v>NP31ZL</v>
          </cell>
          <cell r="C181" t="str">
            <v>0.75 - 0.93:1 Motorized Zoom Lens (lens shift) for the NP-PX700W/PX750U/PX800X, NP-PX700W2/PX750U2/PX800X2, NP-PX803UL-BK/PX803UL-WH and NP-PX1004UL-BK/PX1004UL-WH projectors</v>
          </cell>
          <cell r="D181">
            <v>3850</v>
          </cell>
          <cell r="E181">
            <v>3850</v>
          </cell>
          <cell r="F181" t="str">
            <v>No MAP Price</v>
          </cell>
          <cell r="G181">
            <v>2849</v>
          </cell>
          <cell r="H181">
            <v>2695</v>
          </cell>
          <cell r="I181">
            <v>2849</v>
          </cell>
          <cell r="J181">
            <v>2849</v>
          </cell>
          <cell r="K181">
            <v>2849</v>
          </cell>
          <cell r="L181">
            <v>2310</v>
          </cell>
          <cell r="M181">
            <v>0.04</v>
          </cell>
          <cell r="O181" t="e">
            <v>#N/A</v>
          </cell>
          <cell r="S181" t="str">
            <v>N/A</v>
          </cell>
          <cell r="T181">
            <v>2209</v>
          </cell>
          <cell r="U181" t="str">
            <v>N/A</v>
          </cell>
          <cell r="V181">
            <v>5198</v>
          </cell>
          <cell r="W181">
            <v>5198</v>
          </cell>
          <cell r="X181">
            <v>3846</v>
          </cell>
          <cell r="Y181">
            <v>3638</v>
          </cell>
          <cell r="Z181">
            <v>3846</v>
          </cell>
          <cell r="AA181">
            <v>0.04</v>
          </cell>
          <cell r="AG181" t="str">
            <v>N/A</v>
          </cell>
          <cell r="AH181" t="str">
            <v>N/A</v>
          </cell>
          <cell r="AI181" t="str">
            <v>N/A</v>
          </cell>
          <cell r="AJ181" t="str">
            <v>N/A</v>
          </cell>
          <cell r="AK181" t="str">
            <v>N/A</v>
          </cell>
          <cell r="AL181" t="str">
            <v>N/A</v>
          </cell>
          <cell r="AM181" t="str">
            <v>N/A</v>
          </cell>
          <cell r="AN181" t="str">
            <v>N/A</v>
          </cell>
        </row>
        <row r="182">
          <cell r="B182" t="str">
            <v>NP45ZL</v>
          </cell>
          <cell r="C182" t="str">
            <v>0.9-1.2 Ultra Wide Zoom Lens (lens shift) for the NP-PX2000UL projector</v>
          </cell>
          <cell r="D182">
            <v>4890</v>
          </cell>
          <cell r="E182">
            <v>4890</v>
          </cell>
          <cell r="F182" t="str">
            <v>No MAP Price</v>
          </cell>
          <cell r="G182">
            <v>3595</v>
          </cell>
          <cell r="H182">
            <v>3595</v>
          </cell>
          <cell r="I182">
            <v>3595</v>
          </cell>
          <cell r="J182">
            <v>3595</v>
          </cell>
          <cell r="K182" t="str">
            <v>N/A</v>
          </cell>
          <cell r="L182">
            <v>2934</v>
          </cell>
          <cell r="M182">
            <v>0.04</v>
          </cell>
          <cell r="O182" t="e">
            <v>#N/A</v>
          </cell>
          <cell r="S182" t="str">
            <v>N/A</v>
          </cell>
          <cell r="T182" t="e">
            <v>#N/A</v>
          </cell>
          <cell r="U182" t="str">
            <v>N/A</v>
          </cell>
          <cell r="V182">
            <v>6602</v>
          </cell>
          <cell r="W182">
            <v>6602</v>
          </cell>
          <cell r="X182">
            <v>4853</v>
          </cell>
          <cell r="Y182">
            <v>4853</v>
          </cell>
          <cell r="Z182">
            <v>4853</v>
          </cell>
          <cell r="AA182">
            <v>0.04</v>
          </cell>
          <cell r="AG182" t="str">
            <v>N/A</v>
          </cell>
          <cell r="AH182" t="str">
            <v>N/A</v>
          </cell>
          <cell r="AI182" t="str">
            <v>N/A</v>
          </cell>
          <cell r="AJ182" t="str">
            <v>N/A</v>
          </cell>
          <cell r="AK182" t="str">
            <v>N/A</v>
          </cell>
          <cell r="AL182" t="str">
            <v>N/A</v>
          </cell>
          <cell r="AM182" t="str">
            <v>N/A</v>
          </cell>
          <cell r="AN182" t="str">
            <v>N/A</v>
          </cell>
        </row>
        <row r="183">
          <cell r="B183" t="str">
            <v>NP46ZL</v>
          </cell>
          <cell r="C183" t="str">
            <v>1.2-1.56 Short Throw Zoom Lens (lens shift) for the NP-PX2000UL projector</v>
          </cell>
          <cell r="D183">
            <v>4606</v>
          </cell>
          <cell r="E183">
            <v>4606</v>
          </cell>
          <cell r="F183" t="str">
            <v>No MAP Price</v>
          </cell>
          <cell r="G183">
            <v>3386</v>
          </cell>
          <cell r="H183">
            <v>3386</v>
          </cell>
          <cell r="I183">
            <v>3386</v>
          </cell>
          <cell r="J183">
            <v>3386</v>
          </cell>
          <cell r="K183" t="str">
            <v>N/A</v>
          </cell>
          <cell r="L183">
            <v>2764</v>
          </cell>
          <cell r="M183">
            <v>0.04</v>
          </cell>
          <cell r="O183" t="e">
            <v>#N/A</v>
          </cell>
          <cell r="S183" t="str">
            <v>N/A</v>
          </cell>
          <cell r="T183" t="e">
            <v>#N/A</v>
          </cell>
          <cell r="U183" t="str">
            <v>N/A</v>
          </cell>
          <cell r="V183">
            <v>6218</v>
          </cell>
          <cell r="W183">
            <v>6218</v>
          </cell>
          <cell r="X183">
            <v>4571</v>
          </cell>
          <cell r="Y183">
            <v>4571</v>
          </cell>
          <cell r="Z183">
            <v>4571</v>
          </cell>
          <cell r="AA183">
            <v>0.04</v>
          </cell>
          <cell r="AG183" t="str">
            <v>N/A</v>
          </cell>
          <cell r="AH183" t="str">
            <v>N/A</v>
          </cell>
          <cell r="AI183" t="str">
            <v>N/A</v>
          </cell>
          <cell r="AJ183" t="str">
            <v>N/A</v>
          </cell>
          <cell r="AK183" t="str">
            <v>N/A</v>
          </cell>
          <cell r="AL183" t="str">
            <v>N/A</v>
          </cell>
          <cell r="AM183" t="str">
            <v>N/A</v>
          </cell>
          <cell r="AN183" t="str">
            <v>N/A</v>
          </cell>
        </row>
        <row r="184">
          <cell r="B184" t="str">
            <v>NP47ZL</v>
          </cell>
          <cell r="C184" t="str">
            <v>1.5-2.0 Standard Zoom Lens (lens shift) for the NP-PX2000UL projector</v>
          </cell>
          <cell r="D184">
            <v>2611</v>
          </cell>
          <cell r="E184">
            <v>2611</v>
          </cell>
          <cell r="F184" t="str">
            <v>No MAP Price</v>
          </cell>
          <cell r="G184">
            <v>1920</v>
          </cell>
          <cell r="H184">
            <v>1920</v>
          </cell>
          <cell r="I184">
            <v>1920</v>
          </cell>
          <cell r="J184">
            <v>1920</v>
          </cell>
          <cell r="K184" t="str">
            <v>N/A</v>
          </cell>
          <cell r="L184">
            <v>1567</v>
          </cell>
          <cell r="M184">
            <v>0.04</v>
          </cell>
          <cell r="O184" t="e">
            <v>#N/A</v>
          </cell>
          <cell r="S184" t="str">
            <v>N/A</v>
          </cell>
          <cell r="T184" t="e">
            <v>#N/A</v>
          </cell>
          <cell r="U184" t="str">
            <v>N/A</v>
          </cell>
          <cell r="V184">
            <v>3525</v>
          </cell>
          <cell r="W184">
            <v>3525</v>
          </cell>
          <cell r="X184">
            <v>2592</v>
          </cell>
          <cell r="Y184">
            <v>2592</v>
          </cell>
          <cell r="Z184">
            <v>2592</v>
          </cell>
          <cell r="AA184">
            <v>0.04</v>
          </cell>
          <cell r="AG184" t="str">
            <v>N/A</v>
          </cell>
          <cell r="AH184" t="str">
            <v>N/A</v>
          </cell>
          <cell r="AI184" t="str">
            <v>N/A</v>
          </cell>
          <cell r="AJ184" t="str">
            <v>N/A</v>
          </cell>
          <cell r="AK184" t="str">
            <v>N/A</v>
          </cell>
          <cell r="AL184" t="str">
            <v>N/A</v>
          </cell>
          <cell r="AM184" t="str">
            <v>N/A</v>
          </cell>
          <cell r="AN184" t="str">
            <v>N/A</v>
          </cell>
        </row>
        <row r="185">
          <cell r="B185" t="str">
            <v>NP48ZL</v>
          </cell>
          <cell r="C185" t="str">
            <v>2.0-4.0 Long Throw Zoom Lens (lens shift) for the NP-PX2000UL projector</v>
          </cell>
          <cell r="D185">
            <v>4094</v>
          </cell>
          <cell r="E185">
            <v>4094</v>
          </cell>
          <cell r="F185" t="str">
            <v>No MAP Price</v>
          </cell>
          <cell r="G185">
            <v>3010</v>
          </cell>
          <cell r="H185">
            <v>3010</v>
          </cell>
          <cell r="I185">
            <v>3010</v>
          </cell>
          <cell r="J185">
            <v>3010</v>
          </cell>
          <cell r="K185" t="str">
            <v>N/A</v>
          </cell>
          <cell r="L185">
            <v>2457</v>
          </cell>
          <cell r="M185">
            <v>0.04</v>
          </cell>
          <cell r="O185" t="e">
            <v>#N/A</v>
          </cell>
          <cell r="S185" t="str">
            <v>N/A</v>
          </cell>
          <cell r="T185" t="e">
            <v>#N/A</v>
          </cell>
          <cell r="U185" t="str">
            <v>N/A</v>
          </cell>
          <cell r="V185">
            <v>5527</v>
          </cell>
          <cell r="W185">
            <v>5527</v>
          </cell>
          <cell r="X185">
            <v>4064</v>
          </cell>
          <cell r="Y185">
            <v>4064</v>
          </cell>
          <cell r="Z185">
            <v>4064</v>
          </cell>
          <cell r="AA185">
            <v>0.04</v>
          </cell>
          <cell r="AG185" t="str">
            <v>N/A</v>
          </cell>
          <cell r="AH185" t="str">
            <v>N/A</v>
          </cell>
          <cell r="AI185" t="str">
            <v>N/A</v>
          </cell>
          <cell r="AJ185" t="str">
            <v>N/A</v>
          </cell>
          <cell r="AK185" t="str">
            <v>N/A</v>
          </cell>
          <cell r="AL185" t="str">
            <v>N/A</v>
          </cell>
          <cell r="AM185" t="str">
            <v>N/A</v>
          </cell>
          <cell r="AN185" t="str">
            <v>N/A</v>
          </cell>
        </row>
        <row r="186">
          <cell r="B186" t="str">
            <v>NP49ZL</v>
          </cell>
          <cell r="C186" t="str">
            <v>4.0-7.0 Ultra Long Throw Zoom Lens (lens shift) for the NP-PX2000UL projector</v>
          </cell>
          <cell r="D186">
            <v>4662</v>
          </cell>
          <cell r="E186">
            <v>4662</v>
          </cell>
          <cell r="F186" t="str">
            <v>No MAP Price</v>
          </cell>
          <cell r="G186">
            <v>3427</v>
          </cell>
          <cell r="H186">
            <v>3427</v>
          </cell>
          <cell r="I186">
            <v>3427</v>
          </cell>
          <cell r="J186">
            <v>3427</v>
          </cell>
          <cell r="K186" t="str">
            <v>N/A</v>
          </cell>
          <cell r="L186">
            <v>2798</v>
          </cell>
          <cell r="M186">
            <v>0.04</v>
          </cell>
          <cell r="O186" t="e">
            <v>#N/A</v>
          </cell>
          <cell r="S186" t="str">
            <v>N/A</v>
          </cell>
          <cell r="T186" t="e">
            <v>#N/A</v>
          </cell>
          <cell r="U186" t="str">
            <v>N/A</v>
          </cell>
          <cell r="V186">
            <v>6294</v>
          </cell>
          <cell r="W186">
            <v>6294</v>
          </cell>
          <cell r="X186">
            <v>4626</v>
          </cell>
          <cell r="Y186">
            <v>4626</v>
          </cell>
          <cell r="Z186">
            <v>4626</v>
          </cell>
          <cell r="AA186">
            <v>0.04</v>
          </cell>
          <cell r="AG186" t="str">
            <v>N/A</v>
          </cell>
          <cell r="AH186" t="str">
            <v>N/A</v>
          </cell>
          <cell r="AI186" t="str">
            <v>N/A</v>
          </cell>
          <cell r="AJ186" t="str">
            <v>N/A</v>
          </cell>
          <cell r="AK186" t="str">
            <v>N/A</v>
          </cell>
          <cell r="AL186" t="str">
            <v>N/A</v>
          </cell>
          <cell r="AM186" t="str">
            <v>N/A</v>
          </cell>
          <cell r="AN186" t="str">
            <v>N/A</v>
          </cell>
        </row>
        <row r="187">
          <cell r="B187" t="str">
            <v>NP16FL-4K</v>
          </cell>
          <cell r="C187" t="str">
            <v>0.76:1 Fixed Short Throw Lens for the NP-PX1005QL-B/PX1005QL-W projectors</v>
          </cell>
          <cell r="D187">
            <v>4290</v>
          </cell>
          <cell r="E187">
            <v>4290</v>
          </cell>
          <cell r="F187" t="str">
            <v>No Map Price</v>
          </cell>
          <cell r="G187">
            <v>3175</v>
          </cell>
          <cell r="H187">
            <v>3003</v>
          </cell>
          <cell r="I187">
            <v>3175</v>
          </cell>
          <cell r="J187">
            <v>3175</v>
          </cell>
          <cell r="K187">
            <v>3175</v>
          </cell>
          <cell r="L187">
            <v>2574</v>
          </cell>
          <cell r="M187">
            <v>0.04</v>
          </cell>
          <cell r="O187" t="e">
            <v>#N/A</v>
          </cell>
          <cell r="S187" t="str">
            <v>N/A</v>
          </cell>
          <cell r="T187">
            <v>2459</v>
          </cell>
          <cell r="U187" t="str">
            <v>N/A</v>
          </cell>
          <cell r="V187">
            <v>5792</v>
          </cell>
          <cell r="W187">
            <v>5792</v>
          </cell>
          <cell r="X187">
            <v>4286</v>
          </cell>
          <cell r="Y187">
            <v>4054</v>
          </cell>
          <cell r="Z187">
            <v>4286</v>
          </cell>
          <cell r="AA187">
            <v>0.04</v>
          </cell>
          <cell r="AG187" t="str">
            <v>N/A</v>
          </cell>
          <cell r="AH187" t="str">
            <v>N/A</v>
          </cell>
          <cell r="AI187" t="str">
            <v>N/A</v>
          </cell>
          <cell r="AJ187" t="str">
            <v>N/A</v>
          </cell>
          <cell r="AK187" t="str">
            <v>N/A</v>
          </cell>
          <cell r="AL187" t="str">
            <v>N/A</v>
          </cell>
          <cell r="AM187" t="str">
            <v>N/A</v>
          </cell>
          <cell r="AN187" t="str">
            <v>N/A</v>
          </cell>
        </row>
        <row r="188">
          <cell r="B188" t="str">
            <v>NP17ZL-4K</v>
          </cell>
          <cell r="C188" t="str">
            <v>1.25 - 1.79:1 Motorized Short Throw Zoom Lens (lens shift) w/Lens Memory for the  NP-PX1005QL-B/PX1005QL-W projectors</v>
          </cell>
          <cell r="D188">
            <v>3850</v>
          </cell>
          <cell r="E188">
            <v>3850</v>
          </cell>
          <cell r="F188" t="str">
            <v>No Map Price</v>
          </cell>
          <cell r="G188">
            <v>2849</v>
          </cell>
          <cell r="H188">
            <v>2695</v>
          </cell>
          <cell r="I188">
            <v>2849</v>
          </cell>
          <cell r="J188">
            <v>2849</v>
          </cell>
          <cell r="K188">
            <v>2849</v>
          </cell>
          <cell r="L188">
            <v>2310</v>
          </cell>
          <cell r="M188">
            <v>0.04</v>
          </cell>
          <cell r="O188" t="e">
            <v>#N/A</v>
          </cell>
          <cell r="S188" t="str">
            <v>N/A</v>
          </cell>
          <cell r="T188">
            <v>2209</v>
          </cell>
          <cell r="U188" t="str">
            <v>N/A</v>
          </cell>
          <cell r="V188">
            <v>5198</v>
          </cell>
          <cell r="W188">
            <v>5198</v>
          </cell>
          <cell r="X188">
            <v>3846</v>
          </cell>
          <cell r="Y188">
            <v>3638</v>
          </cell>
          <cell r="Z188">
            <v>3846</v>
          </cell>
          <cell r="AA188">
            <v>0.04</v>
          </cell>
          <cell r="AG188" t="str">
            <v>N/A</v>
          </cell>
          <cell r="AH188" t="str">
            <v>N/A</v>
          </cell>
          <cell r="AI188" t="str">
            <v>N/A</v>
          </cell>
          <cell r="AJ188" t="str">
            <v>N/A</v>
          </cell>
          <cell r="AK188" t="str">
            <v>N/A</v>
          </cell>
          <cell r="AL188" t="str">
            <v>N/A</v>
          </cell>
          <cell r="AM188" t="str">
            <v>N/A</v>
          </cell>
          <cell r="AN188" t="str">
            <v>N/A</v>
          </cell>
        </row>
        <row r="189">
          <cell r="B189" t="str">
            <v>NP18ZL-4K</v>
          </cell>
          <cell r="C189" t="str">
            <v>1.73 - 2.27:1 Motorized Standard Throw Zoom Lens (lens shift) w/Lens Memory for the NP-PX1005QL-B/PX1005QL-W projectors</v>
          </cell>
          <cell r="D189">
            <v>2435</v>
          </cell>
          <cell r="E189">
            <v>2435</v>
          </cell>
          <cell r="F189" t="str">
            <v>No Map Price</v>
          </cell>
          <cell r="G189">
            <v>1802</v>
          </cell>
          <cell r="H189">
            <v>1705</v>
          </cell>
          <cell r="I189">
            <v>1802</v>
          </cell>
          <cell r="J189">
            <v>1802</v>
          </cell>
          <cell r="K189">
            <v>1802</v>
          </cell>
          <cell r="L189">
            <v>1461</v>
          </cell>
          <cell r="M189">
            <v>0.04</v>
          </cell>
          <cell r="O189" t="e">
            <v>#N/A</v>
          </cell>
          <cell r="S189" t="str">
            <v>N/A</v>
          </cell>
          <cell r="T189">
            <v>1399</v>
          </cell>
          <cell r="U189" t="str">
            <v>N/A</v>
          </cell>
          <cell r="V189">
            <v>3287</v>
          </cell>
          <cell r="W189">
            <v>3287</v>
          </cell>
          <cell r="X189">
            <v>2433</v>
          </cell>
          <cell r="Y189">
            <v>2302</v>
          </cell>
          <cell r="Z189">
            <v>2433</v>
          </cell>
          <cell r="AA189">
            <v>0.04</v>
          </cell>
          <cell r="AG189" t="str">
            <v>N/A</v>
          </cell>
          <cell r="AH189" t="str">
            <v>N/A</v>
          </cell>
          <cell r="AI189" t="str">
            <v>N/A</v>
          </cell>
          <cell r="AJ189" t="str">
            <v>N/A</v>
          </cell>
          <cell r="AK189" t="str">
            <v>N/A</v>
          </cell>
          <cell r="AL189" t="str">
            <v>N/A</v>
          </cell>
          <cell r="AM189" t="str">
            <v>N/A</v>
          </cell>
          <cell r="AN189" t="str">
            <v>N/A</v>
          </cell>
        </row>
        <row r="190">
          <cell r="B190" t="str">
            <v>NP19ZL-4K</v>
          </cell>
          <cell r="C190" t="str">
            <v>2.22 - 3.67:1 Motorized Medium Throw Zoom Lens (lens shift) w/Lens Memory for the NP-PX1005QL-B/PX1005QL-W projectors</v>
          </cell>
          <cell r="D190">
            <v>3850</v>
          </cell>
          <cell r="E190">
            <v>3850</v>
          </cell>
          <cell r="F190" t="str">
            <v>No Map Price</v>
          </cell>
          <cell r="G190">
            <v>2849</v>
          </cell>
          <cell r="H190">
            <v>2695</v>
          </cell>
          <cell r="I190">
            <v>2849</v>
          </cell>
          <cell r="J190">
            <v>2849</v>
          </cell>
          <cell r="K190">
            <v>2849</v>
          </cell>
          <cell r="L190">
            <v>2310</v>
          </cell>
          <cell r="M190">
            <v>0.04</v>
          </cell>
          <cell r="O190" t="e">
            <v>#N/A</v>
          </cell>
          <cell r="S190" t="str">
            <v>N/A</v>
          </cell>
          <cell r="T190">
            <v>2209</v>
          </cell>
          <cell r="U190" t="str">
            <v>N/A</v>
          </cell>
          <cell r="V190">
            <v>5198</v>
          </cell>
          <cell r="W190">
            <v>5198</v>
          </cell>
          <cell r="X190">
            <v>3846</v>
          </cell>
          <cell r="Y190">
            <v>3638</v>
          </cell>
          <cell r="Z190">
            <v>3846</v>
          </cell>
          <cell r="AA190">
            <v>0.04</v>
          </cell>
          <cell r="AG190" t="str">
            <v>N/A</v>
          </cell>
          <cell r="AH190" t="str">
            <v>N/A</v>
          </cell>
          <cell r="AI190" t="str">
            <v>N/A</v>
          </cell>
          <cell r="AJ190" t="str">
            <v>N/A</v>
          </cell>
          <cell r="AK190" t="str">
            <v>N/A</v>
          </cell>
          <cell r="AL190" t="str">
            <v>N/A</v>
          </cell>
          <cell r="AM190" t="str">
            <v>N/A</v>
          </cell>
          <cell r="AN190" t="str">
            <v>N/A</v>
          </cell>
        </row>
        <row r="191">
          <cell r="B191" t="str">
            <v>NP20ZL-4K</v>
          </cell>
          <cell r="C191" t="str">
            <v>3.60 - 5.40:1 Motorized Long Throw Zoom Lens (lens shift) w/Lens Memory for the NP-PX1005QL-B/PX1005QL-W projectors</v>
          </cell>
          <cell r="D191">
            <v>3850</v>
          </cell>
          <cell r="E191">
            <v>3850</v>
          </cell>
          <cell r="F191" t="str">
            <v>No Map Price</v>
          </cell>
          <cell r="G191">
            <v>2849</v>
          </cell>
          <cell r="H191">
            <v>2695</v>
          </cell>
          <cell r="I191">
            <v>2849</v>
          </cell>
          <cell r="J191">
            <v>2849</v>
          </cell>
          <cell r="K191">
            <v>2849</v>
          </cell>
          <cell r="L191">
            <v>2310</v>
          </cell>
          <cell r="M191">
            <v>0.04</v>
          </cell>
          <cell r="O191" t="e">
            <v>#N/A</v>
          </cell>
          <cell r="S191" t="str">
            <v>N/A</v>
          </cell>
          <cell r="T191">
            <v>2209</v>
          </cell>
          <cell r="U191" t="str">
            <v>N/A</v>
          </cell>
          <cell r="V191">
            <v>5198</v>
          </cell>
          <cell r="W191">
            <v>5198</v>
          </cell>
          <cell r="X191">
            <v>3846</v>
          </cell>
          <cell r="Y191">
            <v>3638</v>
          </cell>
          <cell r="Z191">
            <v>3846</v>
          </cell>
          <cell r="AA191">
            <v>0.04</v>
          </cell>
          <cell r="AG191" t="str">
            <v>N/A</v>
          </cell>
          <cell r="AH191" t="str">
            <v>N/A</v>
          </cell>
          <cell r="AI191" t="str">
            <v>N/A</v>
          </cell>
          <cell r="AJ191" t="str">
            <v>N/A</v>
          </cell>
          <cell r="AK191" t="str">
            <v>N/A</v>
          </cell>
          <cell r="AL191" t="str">
            <v>N/A</v>
          </cell>
          <cell r="AM191" t="str">
            <v>N/A</v>
          </cell>
          <cell r="AN191" t="str">
            <v>N/A</v>
          </cell>
        </row>
        <row r="192">
          <cell r="B192" t="str">
            <v>NP21ZL-4K</v>
          </cell>
          <cell r="C192" t="str">
            <v>5.30 - 8.30:1 Motorized Long Zoom Lens (lens shift) w/Lens Memory for the NP-PX1005QL-B/PX1005QL-W projectors</v>
          </cell>
          <cell r="D192">
            <v>3850</v>
          </cell>
          <cell r="E192">
            <v>3850</v>
          </cell>
          <cell r="F192" t="str">
            <v>No Map Price</v>
          </cell>
          <cell r="G192">
            <v>2849</v>
          </cell>
          <cell r="H192">
            <v>2695</v>
          </cell>
          <cell r="I192">
            <v>2849</v>
          </cell>
          <cell r="J192">
            <v>2849</v>
          </cell>
          <cell r="K192">
            <v>2849</v>
          </cell>
          <cell r="L192">
            <v>2310</v>
          </cell>
          <cell r="M192">
            <v>0.04</v>
          </cell>
          <cell r="O192" t="e">
            <v>#N/A</v>
          </cell>
          <cell r="S192" t="str">
            <v>N/A</v>
          </cell>
          <cell r="T192">
            <v>2209</v>
          </cell>
          <cell r="U192" t="str">
            <v>N/A</v>
          </cell>
          <cell r="V192">
            <v>5198</v>
          </cell>
          <cell r="W192">
            <v>5198</v>
          </cell>
          <cell r="X192">
            <v>3846</v>
          </cell>
          <cell r="Y192">
            <v>3638</v>
          </cell>
          <cell r="Z192">
            <v>3846</v>
          </cell>
          <cell r="AA192">
            <v>0.04</v>
          </cell>
          <cell r="AG192" t="str">
            <v>N/A</v>
          </cell>
          <cell r="AH192" t="str">
            <v>N/A</v>
          </cell>
          <cell r="AI192" t="str">
            <v>N/A</v>
          </cell>
          <cell r="AJ192" t="str">
            <v>N/A</v>
          </cell>
          <cell r="AK192" t="str">
            <v>N/A</v>
          </cell>
          <cell r="AL192" t="str">
            <v>N/A</v>
          </cell>
          <cell r="AM192" t="str">
            <v>N/A</v>
          </cell>
          <cell r="AN192" t="str">
            <v>N/A</v>
          </cell>
        </row>
        <row r="193">
          <cell r="B193" t="str">
            <v>NP31ZL-4K</v>
          </cell>
          <cell r="C193" t="str">
            <v>0.75 - 0.93:1 Motorized Zoom Lens (lens shift) for the NP-PX1005QL-B/PX1005QL-W projectors</v>
          </cell>
          <cell r="D193">
            <v>3850</v>
          </cell>
          <cell r="E193">
            <v>3850</v>
          </cell>
          <cell r="F193" t="str">
            <v>No Map Price</v>
          </cell>
          <cell r="G193">
            <v>2849</v>
          </cell>
          <cell r="H193">
            <v>2695</v>
          </cell>
          <cell r="I193">
            <v>2849</v>
          </cell>
          <cell r="J193">
            <v>2849</v>
          </cell>
          <cell r="K193">
            <v>2849</v>
          </cell>
          <cell r="L193">
            <v>2310</v>
          </cell>
          <cell r="M193">
            <v>0.04</v>
          </cell>
          <cell r="O193" t="e">
            <v>#N/A</v>
          </cell>
          <cell r="S193" t="str">
            <v>N/A</v>
          </cell>
          <cell r="T193">
            <v>2209</v>
          </cell>
          <cell r="U193" t="str">
            <v>N/A</v>
          </cell>
          <cell r="V193">
            <v>5198</v>
          </cell>
          <cell r="W193">
            <v>5198</v>
          </cell>
          <cell r="X193">
            <v>3846</v>
          </cell>
          <cell r="Y193">
            <v>3638</v>
          </cell>
          <cell r="Z193">
            <v>3846</v>
          </cell>
          <cell r="AA193">
            <v>0.04</v>
          </cell>
          <cell r="AG193" t="str">
            <v>N/A</v>
          </cell>
          <cell r="AH193" t="str">
            <v>N/A</v>
          </cell>
          <cell r="AI193" t="str">
            <v>N/A</v>
          </cell>
          <cell r="AJ193" t="str">
            <v>N/A</v>
          </cell>
          <cell r="AK193" t="str">
            <v>N/A</v>
          </cell>
          <cell r="AL193" t="str">
            <v>N/A</v>
          </cell>
          <cell r="AM193" t="str">
            <v>N/A</v>
          </cell>
          <cell r="AN193" t="str">
            <v>N/A</v>
          </cell>
        </row>
        <row r="194">
          <cell r="B194" t="str">
            <v>NP39ML-4K</v>
          </cell>
          <cell r="C194" t="str">
            <v>0.38:1 Ultra-Short Throw Lens for the NP-PX1005QL-B/PX1005QL-W projectors</v>
          </cell>
          <cell r="D194">
            <v>5169</v>
          </cell>
          <cell r="E194">
            <v>5169</v>
          </cell>
          <cell r="F194" t="str">
            <v>No MAP Price</v>
          </cell>
          <cell r="G194">
            <v>4601</v>
          </cell>
          <cell r="H194">
            <v>4394</v>
          </cell>
          <cell r="I194">
            <v>4601</v>
          </cell>
          <cell r="J194">
            <v>4601</v>
          </cell>
          <cell r="K194">
            <v>4601</v>
          </cell>
          <cell r="L194">
            <v>3877</v>
          </cell>
          <cell r="M194">
            <v>0.04</v>
          </cell>
          <cell r="O194" t="e">
            <v>#N/A</v>
          </cell>
          <cell r="S194" t="str">
            <v>N/A</v>
          </cell>
          <cell r="T194">
            <v>3589</v>
          </cell>
          <cell r="U194" t="str">
            <v>N/A</v>
          </cell>
          <cell r="V194">
            <v>6978</v>
          </cell>
          <cell r="W194">
            <v>6978</v>
          </cell>
          <cell r="X194">
            <v>6211</v>
          </cell>
          <cell r="Y194">
            <v>5932</v>
          </cell>
          <cell r="Z194">
            <v>6211</v>
          </cell>
          <cell r="AA194">
            <v>0.04</v>
          </cell>
          <cell r="AG194" t="str">
            <v>N/A</v>
          </cell>
          <cell r="AH194" t="str">
            <v>N/A</v>
          </cell>
          <cell r="AI194" t="str">
            <v>N/A</v>
          </cell>
          <cell r="AJ194" t="str">
            <v>N/A</v>
          </cell>
          <cell r="AK194" t="str">
            <v>N/A</v>
          </cell>
          <cell r="AL194" t="str">
            <v>N/A</v>
          </cell>
          <cell r="AM194" t="str">
            <v>N/A</v>
          </cell>
          <cell r="AN194" t="str">
            <v>N/A</v>
          </cell>
        </row>
        <row r="196">
          <cell r="B196" t="str">
            <v>NC-50LA01</v>
          </cell>
          <cell r="C196" t="str">
            <v>Lens Adapter Ring required for NC-50LS12Z, NC-50LS14Z, NC-50LS16Z, NC-50LS18Z, NC-50LS21Z and L2K-30Zm lenses</v>
          </cell>
          <cell r="D196">
            <v>369</v>
          </cell>
          <cell r="E196">
            <v>369</v>
          </cell>
          <cell r="F196" t="str">
            <v>No MAP Price</v>
          </cell>
          <cell r="G196">
            <v>255</v>
          </cell>
          <cell r="H196">
            <v>240</v>
          </cell>
          <cell r="I196">
            <v>255</v>
          </cell>
          <cell r="J196">
            <v>255</v>
          </cell>
          <cell r="K196">
            <v>255</v>
          </cell>
          <cell r="L196">
            <v>203</v>
          </cell>
          <cell r="M196">
            <v>0.04</v>
          </cell>
          <cell r="O196" t="e">
            <v>#N/A</v>
          </cell>
          <cell r="S196" t="str">
            <v>N/A</v>
          </cell>
          <cell r="T196">
            <v>199</v>
          </cell>
          <cell r="U196" t="str">
            <v>N/A</v>
          </cell>
          <cell r="V196">
            <v>498</v>
          </cell>
          <cell r="W196">
            <v>498</v>
          </cell>
          <cell r="X196">
            <v>344</v>
          </cell>
          <cell r="Y196">
            <v>324</v>
          </cell>
          <cell r="Z196">
            <v>344</v>
          </cell>
          <cell r="AA196">
            <v>0.04</v>
          </cell>
          <cell r="AG196" t="str">
            <v>N/A</v>
          </cell>
          <cell r="AH196" t="str">
            <v>N/A</v>
          </cell>
          <cell r="AI196" t="str">
            <v>N/A</v>
          </cell>
          <cell r="AJ196" t="str">
            <v>N/A</v>
          </cell>
          <cell r="AK196" t="str">
            <v>N/A</v>
          </cell>
          <cell r="AL196" t="str">
            <v>N/A</v>
          </cell>
          <cell r="AM196" t="str">
            <v>N/A</v>
          </cell>
          <cell r="AN196" t="str">
            <v>N/A</v>
          </cell>
        </row>
        <row r="197">
          <cell r="B197" t="str">
            <v>NP05CV</v>
          </cell>
          <cell r="C197" t="str">
            <v>Input Panel Cover for NP-M282X/M322X/M322W/M402X, NP-M283X/M323X/M363X/M403X/M323W/M363W/M403H, NP-M322XS/M352WS, NP-M333XS/M353WS, and NP-M402H projectors</v>
          </cell>
          <cell r="D197">
            <v>70</v>
          </cell>
          <cell r="E197">
            <v>70</v>
          </cell>
          <cell r="F197" t="str">
            <v>No MAP Price</v>
          </cell>
          <cell r="G197">
            <v>52</v>
          </cell>
          <cell r="H197">
            <v>49</v>
          </cell>
          <cell r="I197">
            <v>52</v>
          </cell>
          <cell r="J197">
            <v>52</v>
          </cell>
          <cell r="K197">
            <v>52</v>
          </cell>
          <cell r="L197">
            <v>42</v>
          </cell>
          <cell r="M197">
            <v>0.04</v>
          </cell>
          <cell r="O197" t="e">
            <v>#N/A</v>
          </cell>
          <cell r="S197" t="str">
            <v>N/A</v>
          </cell>
          <cell r="T197">
            <v>39</v>
          </cell>
          <cell r="U197" t="str">
            <v>N/A</v>
          </cell>
          <cell r="V197">
            <v>95</v>
          </cell>
          <cell r="W197">
            <v>95</v>
          </cell>
          <cell r="X197">
            <v>70</v>
          </cell>
          <cell r="Y197">
            <v>66</v>
          </cell>
          <cell r="Z197">
            <v>70</v>
          </cell>
          <cell r="AA197">
            <v>0.04</v>
          </cell>
          <cell r="AG197" t="str">
            <v>N/A</v>
          </cell>
          <cell r="AH197" t="str">
            <v>N/A</v>
          </cell>
          <cell r="AI197" t="str">
            <v>N/A</v>
          </cell>
          <cell r="AJ197" t="str">
            <v>N/A</v>
          </cell>
          <cell r="AK197" t="str">
            <v>N/A</v>
          </cell>
          <cell r="AL197" t="str">
            <v>N/A</v>
          </cell>
          <cell r="AM197" t="str">
            <v>N/A</v>
          </cell>
          <cell r="AN197" t="str">
            <v>N/A</v>
          </cell>
        </row>
        <row r="198">
          <cell r="B198" t="str">
            <v>NP07CV</v>
          </cell>
          <cell r="C198" t="str">
            <v>Portrait Installation Safety Cover for the NP-PX602WL-BK/PX602WL-WH and PX602UL-BK/PH602UL-WH projectors</v>
          </cell>
          <cell r="D198">
            <v>108</v>
          </cell>
          <cell r="E198">
            <v>108</v>
          </cell>
          <cell r="F198" t="str">
            <v>No MAP Price</v>
          </cell>
          <cell r="G198">
            <v>75</v>
          </cell>
          <cell r="H198">
            <v>71</v>
          </cell>
          <cell r="I198">
            <v>75</v>
          </cell>
          <cell r="J198">
            <v>75</v>
          </cell>
          <cell r="K198">
            <v>75</v>
          </cell>
          <cell r="L198">
            <v>60</v>
          </cell>
          <cell r="M198">
            <v>0.04</v>
          </cell>
          <cell r="O198" t="e">
            <v>#N/A</v>
          </cell>
          <cell r="S198" t="str">
            <v>N/A</v>
          </cell>
          <cell r="T198">
            <v>59</v>
          </cell>
          <cell r="U198" t="str">
            <v>N/A</v>
          </cell>
          <cell r="V198">
            <v>146</v>
          </cell>
          <cell r="W198">
            <v>146</v>
          </cell>
          <cell r="X198">
            <v>101</v>
          </cell>
          <cell r="Y198">
            <v>96</v>
          </cell>
          <cell r="Z198">
            <v>101</v>
          </cell>
          <cell r="AA198">
            <v>0.04</v>
          </cell>
          <cell r="AG198" t="str">
            <v>N/A</v>
          </cell>
          <cell r="AH198" t="str">
            <v>N/A</v>
          </cell>
          <cell r="AI198" t="str">
            <v>N/A</v>
          </cell>
          <cell r="AJ198" t="str">
            <v>N/A</v>
          </cell>
          <cell r="AK198" t="str">
            <v>N/A</v>
          </cell>
          <cell r="AL198" t="str">
            <v>N/A</v>
          </cell>
          <cell r="AM198" t="str">
            <v>N/A</v>
          </cell>
          <cell r="AN198" t="str">
            <v>N/A</v>
          </cell>
        </row>
        <row r="199">
          <cell r="B199" t="str">
            <v>NP08CV</v>
          </cell>
          <cell r="C199" t="str">
            <v>Input Panel Cover for NP-P502WL/P502HL and NP-P502WL-2/P502HL-2 projectors</v>
          </cell>
          <cell r="D199">
            <v>52</v>
          </cell>
          <cell r="E199">
            <v>52</v>
          </cell>
          <cell r="F199" t="str">
            <v>No MAP Price</v>
          </cell>
          <cell r="G199">
            <v>39</v>
          </cell>
          <cell r="H199">
            <v>37</v>
          </cell>
          <cell r="I199">
            <v>39</v>
          </cell>
          <cell r="J199">
            <v>39</v>
          </cell>
          <cell r="K199">
            <v>39</v>
          </cell>
          <cell r="L199">
            <v>32</v>
          </cell>
          <cell r="M199">
            <v>0.04</v>
          </cell>
          <cell r="O199" t="e">
            <v>#N/A</v>
          </cell>
          <cell r="S199" t="str">
            <v>N/A</v>
          </cell>
          <cell r="T199">
            <v>29</v>
          </cell>
          <cell r="U199" t="str">
            <v>N/A</v>
          </cell>
          <cell r="V199">
            <v>70</v>
          </cell>
          <cell r="W199">
            <v>70</v>
          </cell>
          <cell r="X199">
            <v>53</v>
          </cell>
          <cell r="Y199">
            <v>50</v>
          </cell>
          <cell r="Z199">
            <v>53</v>
          </cell>
          <cell r="AA199">
            <v>0.04</v>
          </cell>
          <cell r="AG199" t="str">
            <v>N/A</v>
          </cell>
          <cell r="AH199" t="str">
            <v>N/A</v>
          </cell>
          <cell r="AI199" t="str">
            <v>N/A</v>
          </cell>
          <cell r="AJ199" t="str">
            <v>N/A</v>
          </cell>
          <cell r="AK199" t="str">
            <v>N/A</v>
          </cell>
          <cell r="AL199" t="str">
            <v>N/A</v>
          </cell>
          <cell r="AM199" t="str">
            <v>N/A</v>
          </cell>
          <cell r="AN199" t="str">
            <v>N/A</v>
          </cell>
        </row>
        <row r="200">
          <cell r="B200" t="str">
            <v>NP09CV</v>
          </cell>
          <cell r="C200" t="str">
            <v>Input Panel Cover for NP-P452W/P452H/P502W and NP-P502H projectors</v>
          </cell>
          <cell r="D200">
            <v>70</v>
          </cell>
          <cell r="E200">
            <v>70</v>
          </cell>
          <cell r="F200" t="str">
            <v>No MAP Price</v>
          </cell>
          <cell r="G200">
            <v>52</v>
          </cell>
          <cell r="H200">
            <v>49</v>
          </cell>
          <cell r="I200">
            <v>52</v>
          </cell>
          <cell r="J200">
            <v>52</v>
          </cell>
          <cell r="K200">
            <v>52</v>
          </cell>
          <cell r="L200">
            <v>42</v>
          </cell>
          <cell r="M200">
            <v>0.04</v>
          </cell>
          <cell r="O200" t="e">
            <v>#N/A</v>
          </cell>
          <cell r="S200" t="str">
            <v>N/A</v>
          </cell>
          <cell r="T200">
            <v>39</v>
          </cell>
          <cell r="U200" t="str">
            <v>N/A</v>
          </cell>
          <cell r="V200">
            <v>95</v>
          </cell>
          <cell r="W200">
            <v>95</v>
          </cell>
          <cell r="X200">
            <v>70</v>
          </cell>
          <cell r="Y200">
            <v>66</v>
          </cell>
          <cell r="Z200">
            <v>70</v>
          </cell>
          <cell r="AA200">
            <v>0.04</v>
          </cell>
          <cell r="AG200" t="str">
            <v>N/A</v>
          </cell>
          <cell r="AH200" t="str">
            <v>N/A</v>
          </cell>
          <cell r="AI200" t="str">
            <v>N/A</v>
          </cell>
          <cell r="AJ200" t="str">
            <v>N/A</v>
          </cell>
          <cell r="AK200" t="str">
            <v>N/A</v>
          </cell>
          <cell r="AL200" t="str">
            <v>N/A</v>
          </cell>
          <cell r="AM200" t="str">
            <v>N/A</v>
          </cell>
          <cell r="AN200" t="str">
            <v>N/A</v>
          </cell>
        </row>
        <row r="201">
          <cell r="B201" t="str">
            <v>NP10CV</v>
          </cell>
          <cell r="C201" t="str">
            <v>Input Panel Cover for the NP-PA653U/PA803U/PA853W/PA903X projectors</v>
          </cell>
          <cell r="D201">
            <v>70</v>
          </cell>
          <cell r="E201">
            <v>70</v>
          </cell>
          <cell r="F201" t="str">
            <v>No MAP Price</v>
          </cell>
          <cell r="G201">
            <v>52</v>
          </cell>
          <cell r="H201">
            <v>49</v>
          </cell>
          <cell r="I201">
            <v>52</v>
          </cell>
          <cell r="J201">
            <v>52</v>
          </cell>
          <cell r="K201">
            <v>52</v>
          </cell>
          <cell r="L201">
            <v>42</v>
          </cell>
          <cell r="M201">
            <v>0.04</v>
          </cell>
          <cell r="O201" t="e">
            <v>#N/A</v>
          </cell>
          <cell r="S201" t="str">
            <v>N/A</v>
          </cell>
          <cell r="T201">
            <v>39</v>
          </cell>
          <cell r="U201" t="str">
            <v>N/A</v>
          </cell>
          <cell r="V201">
            <v>95</v>
          </cell>
          <cell r="W201">
            <v>95</v>
          </cell>
          <cell r="X201">
            <v>70</v>
          </cell>
          <cell r="Y201">
            <v>66</v>
          </cell>
          <cell r="Z201">
            <v>70</v>
          </cell>
          <cell r="AA201">
            <v>0.04</v>
          </cell>
          <cell r="AG201" t="str">
            <v>N/A</v>
          </cell>
          <cell r="AH201" t="str">
            <v>N/A</v>
          </cell>
          <cell r="AI201" t="str">
            <v>N/A</v>
          </cell>
          <cell r="AJ201" t="str">
            <v>N/A</v>
          </cell>
          <cell r="AK201" t="str">
            <v>N/A</v>
          </cell>
          <cell r="AL201" t="str">
            <v>N/A</v>
          </cell>
          <cell r="AM201" t="str">
            <v>N/A</v>
          </cell>
          <cell r="AN201" t="str">
            <v>N/A</v>
          </cell>
        </row>
        <row r="202">
          <cell r="B202" t="str">
            <v>NP12CV</v>
          </cell>
          <cell r="C202" t="str">
            <v>Input Panel Cover for the NP-P474W/P474U/P554W/P554U projectors</v>
          </cell>
          <cell r="D202">
            <v>70</v>
          </cell>
          <cell r="E202">
            <v>70</v>
          </cell>
          <cell r="F202">
            <v>70</v>
          </cell>
          <cell r="G202">
            <v>52</v>
          </cell>
          <cell r="H202">
            <v>49</v>
          </cell>
          <cell r="I202">
            <v>52</v>
          </cell>
          <cell r="J202">
            <v>52</v>
          </cell>
          <cell r="K202">
            <v>52</v>
          </cell>
          <cell r="L202">
            <v>42</v>
          </cell>
          <cell r="M202">
            <v>0.04</v>
          </cell>
          <cell r="O202" t="e">
            <v>#N/A</v>
          </cell>
          <cell r="S202" t="str">
            <v>N/A</v>
          </cell>
          <cell r="T202">
            <v>39</v>
          </cell>
          <cell r="U202" t="str">
            <v>N/A</v>
          </cell>
          <cell r="V202">
            <v>95</v>
          </cell>
          <cell r="W202">
            <v>95</v>
          </cell>
          <cell r="X202">
            <v>70</v>
          </cell>
          <cell r="Y202">
            <v>66</v>
          </cell>
          <cell r="Z202">
            <v>70</v>
          </cell>
          <cell r="AA202">
            <v>0.04</v>
          </cell>
          <cell r="AG202" t="str">
            <v>N/A</v>
          </cell>
          <cell r="AH202" t="str">
            <v>N/A</v>
          </cell>
          <cell r="AI202" t="str">
            <v>N/A</v>
          </cell>
          <cell r="AJ202" t="str">
            <v>N/A</v>
          </cell>
          <cell r="AK202" t="str">
            <v>N/A</v>
          </cell>
          <cell r="AL202" t="str">
            <v>N/A</v>
          </cell>
          <cell r="AM202" t="str">
            <v>N/A</v>
          </cell>
          <cell r="AN202" t="str">
            <v>N/A</v>
          </cell>
        </row>
        <row r="203">
          <cell r="B203" t="str">
            <v>NP13CV-B</v>
          </cell>
          <cell r="C203" t="str">
            <v>Black Input Terminal Cover works with NP-PA1004UL-B and NP-PA1004UL-B-41 projectors</v>
          </cell>
          <cell r="D203">
            <v>87</v>
          </cell>
          <cell r="E203">
            <v>87</v>
          </cell>
          <cell r="F203" t="str">
            <v>No MAP Price</v>
          </cell>
          <cell r="G203">
            <v>67</v>
          </cell>
          <cell r="H203">
            <v>67</v>
          </cell>
          <cell r="I203">
            <v>67</v>
          </cell>
          <cell r="J203">
            <v>67</v>
          </cell>
          <cell r="K203">
            <v>67</v>
          </cell>
          <cell r="L203">
            <v>53</v>
          </cell>
          <cell r="M203">
            <v>0.04</v>
          </cell>
          <cell r="O203" t="e">
            <v>#N/A</v>
          </cell>
          <cell r="S203" t="str">
            <v>N/A</v>
          </cell>
          <cell r="T203">
            <v>59</v>
          </cell>
          <cell r="U203" t="str">
            <v>N/A</v>
          </cell>
          <cell r="V203">
            <v>117</v>
          </cell>
          <cell r="W203">
            <v>117</v>
          </cell>
          <cell r="X203">
            <v>90</v>
          </cell>
          <cell r="Y203">
            <v>90</v>
          </cell>
          <cell r="Z203">
            <v>90</v>
          </cell>
          <cell r="AA203">
            <v>0.04</v>
          </cell>
          <cell r="AG203" t="str">
            <v>N/A</v>
          </cell>
          <cell r="AH203" t="str">
            <v>N/A</v>
          </cell>
          <cell r="AI203" t="str">
            <v>N/A</v>
          </cell>
          <cell r="AJ203" t="str">
            <v>N/A</v>
          </cell>
          <cell r="AK203" t="str">
            <v>N/A</v>
          </cell>
          <cell r="AL203" t="str">
            <v>N/A</v>
          </cell>
          <cell r="AM203" t="str">
            <v>N/A</v>
          </cell>
          <cell r="AN203" t="str">
            <v>N/A</v>
          </cell>
        </row>
        <row r="204">
          <cell r="B204" t="str">
            <v>NP13CV-W</v>
          </cell>
          <cell r="C204" t="str">
            <v>White Input Terminal Cover works with NP-PA1004UL-W and NP-PA1004UL-W-41 projectors</v>
          </cell>
          <cell r="D204">
            <v>87</v>
          </cell>
          <cell r="E204">
            <v>87</v>
          </cell>
          <cell r="F204" t="str">
            <v>No MAP Price</v>
          </cell>
          <cell r="G204">
            <v>67</v>
          </cell>
          <cell r="H204">
            <v>67</v>
          </cell>
          <cell r="I204">
            <v>67</v>
          </cell>
          <cell r="J204">
            <v>67</v>
          </cell>
          <cell r="K204">
            <v>67</v>
          </cell>
          <cell r="L204">
            <v>53</v>
          </cell>
          <cell r="M204">
            <v>0.04</v>
          </cell>
          <cell r="O204" t="e">
            <v>#N/A</v>
          </cell>
          <cell r="S204" t="str">
            <v>N/A</v>
          </cell>
          <cell r="T204">
            <v>59</v>
          </cell>
          <cell r="U204" t="str">
            <v>N/A</v>
          </cell>
          <cell r="V204">
            <v>117</v>
          </cell>
          <cell r="W204">
            <v>117</v>
          </cell>
          <cell r="X204">
            <v>90</v>
          </cell>
          <cell r="Y204">
            <v>90</v>
          </cell>
          <cell r="Z204">
            <v>90</v>
          </cell>
          <cell r="AA204">
            <v>0.04</v>
          </cell>
          <cell r="AG204" t="str">
            <v>N/A</v>
          </cell>
          <cell r="AH204" t="str">
            <v>N/A</v>
          </cell>
          <cell r="AI204" t="str">
            <v>N/A</v>
          </cell>
          <cell r="AJ204" t="str">
            <v>N/A</v>
          </cell>
          <cell r="AK204" t="str">
            <v>N/A</v>
          </cell>
          <cell r="AL204" t="str">
            <v>N/A</v>
          </cell>
          <cell r="AM204" t="str">
            <v>N/A</v>
          </cell>
          <cell r="AN204" t="str">
            <v>N/A</v>
          </cell>
        </row>
        <row r="205">
          <cell r="B205" t="str">
            <v>NP02FT</v>
          </cell>
          <cell r="C205" t="str">
            <v>Replacement Filter for the NP-PX700W/PX750U/PX800X and NP-PX700W2/PX750U2/PX800X2 projectors</v>
          </cell>
          <cell r="D205">
            <v>130</v>
          </cell>
          <cell r="E205">
            <v>130</v>
          </cell>
          <cell r="F205" t="str">
            <v>No MAP Price</v>
          </cell>
          <cell r="G205">
            <v>103</v>
          </cell>
          <cell r="H205">
            <v>98</v>
          </cell>
          <cell r="I205">
            <v>103</v>
          </cell>
          <cell r="J205">
            <v>103</v>
          </cell>
          <cell r="K205">
            <v>103</v>
          </cell>
          <cell r="L205">
            <v>85</v>
          </cell>
          <cell r="M205">
            <v>0.04</v>
          </cell>
          <cell r="O205" t="e">
            <v>#N/A</v>
          </cell>
          <cell r="S205" t="str">
            <v>N/A</v>
          </cell>
          <cell r="T205">
            <v>79</v>
          </cell>
          <cell r="U205" t="str">
            <v>N/A</v>
          </cell>
          <cell r="V205">
            <v>176</v>
          </cell>
          <cell r="W205">
            <v>176</v>
          </cell>
          <cell r="X205">
            <v>139</v>
          </cell>
          <cell r="Y205">
            <v>132</v>
          </cell>
          <cell r="Z205">
            <v>139</v>
          </cell>
          <cell r="AA205">
            <v>0.04</v>
          </cell>
          <cell r="AG205" t="str">
            <v>N/A</v>
          </cell>
          <cell r="AH205" t="str">
            <v>N/A</v>
          </cell>
          <cell r="AI205" t="str">
            <v>N/A</v>
          </cell>
          <cell r="AJ205" t="str">
            <v>N/A</v>
          </cell>
          <cell r="AK205" t="str">
            <v>N/A</v>
          </cell>
          <cell r="AL205" t="str">
            <v>N/A</v>
          </cell>
          <cell r="AM205" t="str">
            <v>N/A</v>
          </cell>
          <cell r="AN205" t="str">
            <v>N/A</v>
          </cell>
        </row>
        <row r="206">
          <cell r="B206" t="str">
            <v>NP03FT</v>
          </cell>
          <cell r="C206" t="str">
            <v>Replacement Filter for the NP-PH1000U and NP-PH1400U projectors</v>
          </cell>
          <cell r="D206">
            <v>249</v>
          </cell>
          <cell r="E206">
            <v>249</v>
          </cell>
          <cell r="F206" t="str">
            <v>No MAP Price</v>
          </cell>
          <cell r="G206">
            <v>185</v>
          </cell>
          <cell r="H206">
            <v>175</v>
          </cell>
          <cell r="I206">
            <v>185</v>
          </cell>
          <cell r="J206">
            <v>185</v>
          </cell>
          <cell r="K206">
            <v>185</v>
          </cell>
          <cell r="L206">
            <v>150</v>
          </cell>
          <cell r="M206">
            <v>0.04</v>
          </cell>
          <cell r="O206" t="e">
            <v>#N/A</v>
          </cell>
          <cell r="S206" t="str">
            <v>N/A</v>
          </cell>
          <cell r="T206">
            <v>139</v>
          </cell>
          <cell r="U206" t="str">
            <v>N/A</v>
          </cell>
          <cell r="V206">
            <v>336</v>
          </cell>
          <cell r="W206">
            <v>336</v>
          </cell>
          <cell r="X206">
            <v>250</v>
          </cell>
          <cell r="Y206">
            <v>236</v>
          </cell>
          <cell r="Z206">
            <v>250</v>
          </cell>
          <cell r="AA206">
            <v>0.04</v>
          </cell>
          <cell r="AG206" t="str">
            <v>N/A</v>
          </cell>
          <cell r="AH206" t="str">
            <v>N/A</v>
          </cell>
          <cell r="AI206" t="str">
            <v>N/A</v>
          </cell>
          <cell r="AJ206" t="str">
            <v>N/A</v>
          </cell>
          <cell r="AK206" t="str">
            <v>N/A</v>
          </cell>
          <cell r="AL206" t="str">
            <v>N/A</v>
          </cell>
          <cell r="AM206" t="str">
            <v>N/A</v>
          </cell>
          <cell r="AN206" t="str">
            <v>N/A</v>
          </cell>
        </row>
        <row r="207">
          <cell r="B207" t="str">
            <v>NP06FT</v>
          </cell>
          <cell r="C207" t="str">
            <v>Replacement Filter for NP-PA653U/PA803U/PA853W/PA903X projectors</v>
          </cell>
          <cell r="D207">
            <v>97</v>
          </cell>
          <cell r="E207">
            <v>97</v>
          </cell>
          <cell r="F207" t="str">
            <v>No MAP Price</v>
          </cell>
          <cell r="G207">
            <v>72</v>
          </cell>
          <cell r="H207">
            <v>68</v>
          </cell>
          <cell r="I207">
            <v>72</v>
          </cell>
          <cell r="J207">
            <v>72</v>
          </cell>
          <cell r="K207">
            <v>72</v>
          </cell>
          <cell r="L207">
            <v>59</v>
          </cell>
          <cell r="M207">
            <v>0.04</v>
          </cell>
          <cell r="O207" t="e">
            <v>#N/A</v>
          </cell>
          <cell r="S207" t="str">
            <v>N/A</v>
          </cell>
          <cell r="T207">
            <v>59</v>
          </cell>
          <cell r="U207" t="str">
            <v>N/A</v>
          </cell>
          <cell r="V207">
            <v>131</v>
          </cell>
          <cell r="W207">
            <v>131</v>
          </cell>
          <cell r="X207">
            <v>97</v>
          </cell>
          <cell r="Y207">
            <v>92</v>
          </cell>
          <cell r="Z207">
            <v>97</v>
          </cell>
          <cell r="AA207">
            <v>0.04</v>
          </cell>
          <cell r="AG207" t="str">
            <v>N/A</v>
          </cell>
          <cell r="AH207" t="str">
            <v>N/A</v>
          </cell>
          <cell r="AI207" t="str">
            <v>N/A</v>
          </cell>
          <cell r="AJ207" t="str">
            <v>N/A</v>
          </cell>
          <cell r="AK207" t="str">
            <v>N/A</v>
          </cell>
          <cell r="AL207" t="str">
            <v>N/A</v>
          </cell>
          <cell r="AM207" t="str">
            <v>N/A</v>
          </cell>
          <cell r="AN207" t="str">
            <v>N/A</v>
          </cell>
        </row>
        <row r="208">
          <cell r="B208" t="str">
            <v>NP01PW1</v>
          </cell>
          <cell r="C208" t="str">
            <v>Replacement power cable for NP-PX700W/PX750U/PX800X, NP-PX700W2/PX750U2/PX800X2, NP-PX803UL-BK/PX803UL-WH, NP-PX1004UL-BK/PX1004UL-WH, NP-PX1005QL-B/PX1005QL-W, NP-PX2000UL, NP-PH1000U/PH1400U, NP-PH1201QL, NP-PH1202HL and NP-PH1202HL1 projectors</v>
          </cell>
          <cell r="D208">
            <v>53</v>
          </cell>
          <cell r="E208">
            <v>53</v>
          </cell>
          <cell r="F208" t="str">
            <v>No MAP Price</v>
          </cell>
          <cell r="G208">
            <v>34</v>
          </cell>
          <cell r="H208">
            <v>32</v>
          </cell>
          <cell r="I208">
            <v>34</v>
          </cell>
          <cell r="J208">
            <v>34</v>
          </cell>
          <cell r="K208">
            <v>34</v>
          </cell>
          <cell r="L208">
            <v>30</v>
          </cell>
          <cell r="M208">
            <v>0.04</v>
          </cell>
          <cell r="O208" t="e">
            <v>#N/A</v>
          </cell>
          <cell r="S208" t="str">
            <v>N/A</v>
          </cell>
          <cell r="T208">
            <v>29</v>
          </cell>
          <cell r="U208" t="str">
            <v>N/A</v>
          </cell>
          <cell r="V208">
            <v>72</v>
          </cell>
          <cell r="W208">
            <v>72</v>
          </cell>
          <cell r="X208">
            <v>46</v>
          </cell>
          <cell r="Y208">
            <v>43</v>
          </cell>
          <cell r="Z208">
            <v>46</v>
          </cell>
          <cell r="AA208">
            <v>0.04</v>
          </cell>
          <cell r="AG208" t="str">
            <v>N/A</v>
          </cell>
          <cell r="AH208" t="str">
            <v>N/A</v>
          </cell>
          <cell r="AI208" t="str">
            <v>N/A</v>
          </cell>
          <cell r="AJ208" t="str">
            <v>N/A</v>
          </cell>
          <cell r="AK208" t="str">
            <v>N/A</v>
          </cell>
          <cell r="AL208" t="str">
            <v>N/A</v>
          </cell>
          <cell r="AM208" t="str">
            <v>N/A</v>
          </cell>
          <cell r="AN208" t="str">
            <v>N/A</v>
          </cell>
        </row>
        <row r="209">
          <cell r="B209" t="str">
            <v>AD025-RF-X1</v>
          </cell>
          <cell r="C209" t="str">
            <v>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For use with X105-RF-X2 glasses.</v>
          </cell>
          <cell r="D209">
            <v>62</v>
          </cell>
          <cell r="E209">
            <v>62</v>
          </cell>
          <cell r="F209" t="str">
            <v>No MAP Price</v>
          </cell>
          <cell r="G209">
            <v>53</v>
          </cell>
          <cell r="H209">
            <v>50</v>
          </cell>
          <cell r="I209">
            <v>53</v>
          </cell>
          <cell r="J209">
            <v>53</v>
          </cell>
          <cell r="K209">
            <v>53</v>
          </cell>
          <cell r="L209">
            <v>44</v>
          </cell>
          <cell r="M209">
            <v>0.04</v>
          </cell>
          <cell r="O209" t="e">
            <v>#N/A</v>
          </cell>
          <cell r="S209" t="str">
            <v>N/A</v>
          </cell>
          <cell r="T209">
            <v>39</v>
          </cell>
          <cell r="U209" t="str">
            <v>N/A</v>
          </cell>
          <cell r="V209">
            <v>84</v>
          </cell>
          <cell r="W209">
            <v>84</v>
          </cell>
          <cell r="X209">
            <v>72</v>
          </cell>
          <cell r="Y209">
            <v>68</v>
          </cell>
          <cell r="Z209">
            <v>72</v>
          </cell>
          <cell r="AA209">
            <v>0.04</v>
          </cell>
          <cell r="AG209" t="str">
            <v>N/A</v>
          </cell>
          <cell r="AH209" t="str">
            <v>N/A</v>
          </cell>
          <cell r="AI209" t="str">
            <v>N/A</v>
          </cell>
          <cell r="AJ209" t="str">
            <v>N/A</v>
          </cell>
          <cell r="AK209" t="str">
            <v>N/A</v>
          </cell>
          <cell r="AL209" t="str">
            <v>N/A</v>
          </cell>
          <cell r="AM209" t="str">
            <v>N/A</v>
          </cell>
          <cell r="AN209" t="str">
            <v>N/A</v>
          </cell>
        </row>
        <row r="210">
          <cell r="B210" t="str">
            <v>NP02Pi</v>
          </cell>
          <cell r="C210" t="str">
            <v>Interactive Stylus Pen for the NP03Wi and NP04Wi Interactive camera modules</v>
          </cell>
          <cell r="D210">
            <v>39</v>
          </cell>
          <cell r="E210">
            <v>39</v>
          </cell>
          <cell r="F210" t="str">
            <v>No MAP Price</v>
          </cell>
          <cell r="G210">
            <v>33</v>
          </cell>
          <cell r="H210">
            <v>32</v>
          </cell>
          <cell r="I210">
            <v>33</v>
          </cell>
          <cell r="J210">
            <v>33</v>
          </cell>
          <cell r="K210">
            <v>33</v>
          </cell>
          <cell r="L210">
            <v>28</v>
          </cell>
          <cell r="M210">
            <v>0.04</v>
          </cell>
          <cell r="O210" t="e">
            <v>#N/A</v>
          </cell>
          <cell r="S210" t="str">
            <v>N/A</v>
          </cell>
          <cell r="T210">
            <v>29</v>
          </cell>
          <cell r="U210" t="str">
            <v>N/A</v>
          </cell>
          <cell r="V210">
            <v>53</v>
          </cell>
          <cell r="W210">
            <v>53</v>
          </cell>
          <cell r="X210">
            <v>45</v>
          </cell>
          <cell r="Y210">
            <v>43</v>
          </cell>
          <cell r="Z210">
            <v>45</v>
          </cell>
          <cell r="AA210">
            <v>0.04</v>
          </cell>
          <cell r="AG210" t="str">
            <v>N/A</v>
          </cell>
          <cell r="AH210" t="str">
            <v>N/A</v>
          </cell>
          <cell r="AI210" t="str">
            <v>N/A</v>
          </cell>
          <cell r="AJ210" t="str">
            <v>N/A</v>
          </cell>
          <cell r="AK210" t="str">
            <v>N/A</v>
          </cell>
          <cell r="AL210" t="str">
            <v>N/A</v>
          </cell>
          <cell r="AM210" t="str">
            <v>N/A</v>
          </cell>
          <cell r="AN210" t="str">
            <v>N/A</v>
          </cell>
        </row>
        <row r="211">
          <cell r="B211" t="str">
            <v>NP04Wi</v>
          </cell>
          <cell r="C211" t="str">
            <v>Interactive camera module with dual pens for the NP-U321H/UM351W/UM361X and NP-U321H-WK/UM351W-WK/UM361X-WK projectors</v>
          </cell>
          <cell r="D211">
            <v>640</v>
          </cell>
          <cell r="E211">
            <v>640</v>
          </cell>
          <cell r="F211" t="str">
            <v>No MAP Price</v>
          </cell>
          <cell r="G211">
            <v>538</v>
          </cell>
          <cell r="H211">
            <v>512</v>
          </cell>
          <cell r="I211">
            <v>538</v>
          </cell>
          <cell r="J211">
            <v>538</v>
          </cell>
          <cell r="K211">
            <v>538</v>
          </cell>
          <cell r="L211">
            <v>448</v>
          </cell>
          <cell r="M211">
            <v>0.04</v>
          </cell>
          <cell r="O211" t="e">
            <v>#N/A</v>
          </cell>
          <cell r="S211" t="str">
            <v>N/A</v>
          </cell>
          <cell r="T211">
            <v>419</v>
          </cell>
          <cell r="U211" t="str">
            <v>N/A</v>
          </cell>
          <cell r="V211">
            <v>864</v>
          </cell>
          <cell r="W211">
            <v>864</v>
          </cell>
          <cell r="X211">
            <v>726</v>
          </cell>
          <cell r="Y211">
            <v>691</v>
          </cell>
          <cell r="Z211">
            <v>726</v>
          </cell>
          <cell r="AA211">
            <v>0.04</v>
          </cell>
          <cell r="AG211" t="str">
            <v>N/A</v>
          </cell>
          <cell r="AH211" t="str">
            <v>N/A</v>
          </cell>
          <cell r="AI211" t="str">
            <v>N/A</v>
          </cell>
          <cell r="AJ211" t="str">
            <v>N/A</v>
          </cell>
          <cell r="AK211" t="str">
            <v>N/A</v>
          </cell>
          <cell r="AL211" t="str">
            <v>N/A</v>
          </cell>
          <cell r="AM211" t="str">
            <v>N/A</v>
          </cell>
          <cell r="AN211" t="str">
            <v>N/A</v>
          </cell>
        </row>
        <row r="212">
          <cell r="B212" t="str">
            <v>NP01TM</v>
          </cell>
          <cell r="C212" t="str">
            <v>Interactive Touch Module for NP-UM361X/UM351W/UM352W, NP-UM361X-WK/UM351W-WK/UM352W-WK, NP-UM361Xi-WK/UM351Wi-WK, NP-UM361Xi-TM/UM351Wi-TM/UM352W-TM, NP-U321H,  NP-U321H-WK, NP-U321Hi-WK,  NP-U321Hi-TM and NP-M332XS/M352WS projectors</v>
          </cell>
          <cell r="D212">
            <v>323</v>
          </cell>
          <cell r="E212">
            <v>323</v>
          </cell>
          <cell r="F212" t="str">
            <v>No MAP Price</v>
          </cell>
          <cell r="G212">
            <v>256</v>
          </cell>
          <cell r="H212">
            <v>243</v>
          </cell>
          <cell r="I212">
            <v>256</v>
          </cell>
          <cell r="J212">
            <v>256</v>
          </cell>
          <cell r="K212">
            <v>256</v>
          </cell>
          <cell r="L212">
            <v>210</v>
          </cell>
          <cell r="M212">
            <v>0.04</v>
          </cell>
          <cell r="O212" t="e">
            <v>#N/A</v>
          </cell>
          <cell r="S212" t="str">
            <v>N/A</v>
          </cell>
          <cell r="T212">
            <v>199</v>
          </cell>
          <cell r="U212" t="str">
            <v>N/A</v>
          </cell>
          <cell r="V212">
            <v>436</v>
          </cell>
          <cell r="W212">
            <v>436</v>
          </cell>
          <cell r="X212">
            <v>346</v>
          </cell>
          <cell r="Y212">
            <v>328</v>
          </cell>
          <cell r="Z212">
            <v>346</v>
          </cell>
          <cell r="AA212">
            <v>0.04</v>
          </cell>
          <cell r="AG212" t="str">
            <v>N/A</v>
          </cell>
          <cell r="AH212" t="str">
            <v>N/A</v>
          </cell>
          <cell r="AI212" t="str">
            <v>N/A</v>
          </cell>
          <cell r="AJ212" t="str">
            <v>N/A</v>
          </cell>
          <cell r="AK212" t="str">
            <v>N/A</v>
          </cell>
          <cell r="AL212" t="str">
            <v>N/A</v>
          </cell>
          <cell r="AM212" t="str">
            <v>N/A</v>
          </cell>
          <cell r="AN212" t="str">
            <v>N/A</v>
          </cell>
        </row>
        <row r="213">
          <cell r="B213" t="str">
            <v>NP01SW1</v>
          </cell>
          <cell r="C213" t="str">
            <v>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v>
          </cell>
          <cell r="D213">
            <v>769</v>
          </cell>
          <cell r="E213">
            <v>769</v>
          </cell>
          <cell r="F213">
            <v>769</v>
          </cell>
          <cell r="G213">
            <v>608</v>
          </cell>
          <cell r="H213">
            <v>577</v>
          </cell>
          <cell r="I213">
            <v>608</v>
          </cell>
          <cell r="J213">
            <v>608</v>
          </cell>
          <cell r="K213">
            <v>608</v>
          </cell>
          <cell r="L213">
            <v>500</v>
          </cell>
          <cell r="M213">
            <v>0.04</v>
          </cell>
          <cell r="O213" t="e">
            <v>#N/A</v>
          </cell>
          <cell r="S213" t="str">
            <v>N/A</v>
          </cell>
          <cell r="T213">
            <v>469</v>
          </cell>
          <cell r="U213" t="str">
            <v>N/A</v>
          </cell>
          <cell r="V213">
            <v>1038</v>
          </cell>
          <cell r="W213">
            <v>1038</v>
          </cell>
          <cell r="X213">
            <v>821</v>
          </cell>
          <cell r="Y213">
            <v>779</v>
          </cell>
          <cell r="Z213">
            <v>821</v>
          </cell>
          <cell r="AA213">
            <v>0.04</v>
          </cell>
          <cell r="AG213" t="str">
            <v>N/A</v>
          </cell>
          <cell r="AH213" t="str">
            <v>N/A</v>
          </cell>
          <cell r="AI213" t="str">
            <v>N/A</v>
          </cell>
          <cell r="AJ213" t="str">
            <v>N/A</v>
          </cell>
          <cell r="AK213" t="str">
            <v>N/A</v>
          </cell>
          <cell r="AL213" t="str">
            <v>N/A</v>
          </cell>
          <cell r="AM213" t="str">
            <v>N/A</v>
          </cell>
          <cell r="AN213" t="str">
            <v>N/A</v>
          </cell>
        </row>
        <row r="214">
          <cell r="B214" t="str">
            <v>NP01SW2</v>
          </cell>
          <cell r="C214" t="str">
            <v>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v>
          </cell>
          <cell r="D214">
            <v>935</v>
          </cell>
          <cell r="E214">
            <v>935</v>
          </cell>
          <cell r="F214">
            <v>935</v>
          </cell>
          <cell r="G214">
            <v>739</v>
          </cell>
          <cell r="H214">
            <v>702</v>
          </cell>
          <cell r="I214">
            <v>739</v>
          </cell>
          <cell r="J214">
            <v>739</v>
          </cell>
          <cell r="K214">
            <v>739</v>
          </cell>
          <cell r="L214">
            <v>608</v>
          </cell>
          <cell r="M214">
            <v>0.04</v>
          </cell>
          <cell r="O214" t="e">
            <v>#N/A</v>
          </cell>
          <cell r="S214" t="str">
            <v>N/A</v>
          </cell>
          <cell r="T214">
            <v>569</v>
          </cell>
          <cell r="U214" t="str">
            <v>N/A</v>
          </cell>
          <cell r="V214">
            <v>1262</v>
          </cell>
          <cell r="W214">
            <v>1262</v>
          </cell>
          <cell r="X214">
            <v>998</v>
          </cell>
          <cell r="Y214">
            <v>948</v>
          </cell>
          <cell r="Z214">
            <v>998</v>
          </cell>
          <cell r="AA214">
            <v>0.04</v>
          </cell>
          <cell r="AG214" t="str">
            <v>N/A</v>
          </cell>
          <cell r="AH214" t="str">
            <v>N/A</v>
          </cell>
          <cell r="AI214" t="str">
            <v>N/A</v>
          </cell>
          <cell r="AJ214" t="str">
            <v>N/A</v>
          </cell>
          <cell r="AK214" t="str">
            <v>N/A</v>
          </cell>
          <cell r="AL214" t="str">
            <v>N/A</v>
          </cell>
          <cell r="AM214" t="str">
            <v>N/A</v>
          </cell>
          <cell r="AN214" t="str">
            <v>N/A</v>
          </cell>
        </row>
        <row r="215">
          <cell r="B215" t="str">
            <v>NP02GL</v>
          </cell>
          <cell r="C215" t="str">
            <v>Active Shutter 3D glasses (PC Only) for NP-M282X/M322X/M322W/M402X, NP-X283X/M323X/M323W/M363X/M363W/M403X/M403H, NP-M332XS/M352WS, NP-M333XS/M353WS and VE281/VE281X projectors</v>
          </cell>
          <cell r="D215">
            <v>95</v>
          </cell>
          <cell r="E215">
            <v>95</v>
          </cell>
          <cell r="F215" t="str">
            <v>No MAP Price</v>
          </cell>
          <cell r="G215">
            <v>76</v>
          </cell>
          <cell r="H215">
            <v>72</v>
          </cell>
          <cell r="I215">
            <v>76</v>
          </cell>
          <cell r="J215">
            <v>76</v>
          </cell>
          <cell r="K215">
            <v>76</v>
          </cell>
          <cell r="L215">
            <v>62</v>
          </cell>
          <cell r="M215">
            <v>0.04</v>
          </cell>
          <cell r="O215" t="e">
            <v>#N/A</v>
          </cell>
          <cell r="S215" t="str">
            <v>N/A</v>
          </cell>
          <cell r="T215">
            <v>59</v>
          </cell>
          <cell r="U215" t="str">
            <v>N/A</v>
          </cell>
          <cell r="V215">
            <v>128</v>
          </cell>
          <cell r="W215">
            <v>128</v>
          </cell>
          <cell r="X215">
            <v>103</v>
          </cell>
          <cell r="Y215">
            <v>97</v>
          </cell>
          <cell r="Z215">
            <v>103</v>
          </cell>
          <cell r="AA215">
            <v>0.04</v>
          </cell>
          <cell r="AG215" t="str">
            <v>N/A</v>
          </cell>
          <cell r="AH215" t="str">
            <v>N/A</v>
          </cell>
          <cell r="AI215" t="str">
            <v>N/A</v>
          </cell>
          <cell r="AJ215" t="str">
            <v>N/A</v>
          </cell>
          <cell r="AK215" t="str">
            <v>N/A</v>
          </cell>
          <cell r="AL215" t="str">
            <v>N/A</v>
          </cell>
          <cell r="AM215" t="str">
            <v>N/A</v>
          </cell>
          <cell r="AN215" t="str">
            <v>N/A</v>
          </cell>
        </row>
        <row r="216">
          <cell r="B216" t="str">
            <v>NP02LM1</v>
          </cell>
          <cell r="C216" t="str">
            <v>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v>
          </cell>
          <cell r="D216">
            <v>85</v>
          </cell>
          <cell r="E216">
            <v>85</v>
          </cell>
          <cell r="F216" t="str">
            <v>No MAP Price</v>
          </cell>
          <cell r="G216">
            <v>59</v>
          </cell>
          <cell r="H216">
            <v>56</v>
          </cell>
          <cell r="I216">
            <v>59</v>
          </cell>
          <cell r="J216">
            <v>59</v>
          </cell>
          <cell r="K216">
            <v>59</v>
          </cell>
          <cell r="L216">
            <v>47</v>
          </cell>
          <cell r="M216">
            <v>0.04</v>
          </cell>
          <cell r="O216" t="e">
            <v>#N/A</v>
          </cell>
          <cell r="S216" t="str">
            <v>N/A</v>
          </cell>
          <cell r="T216">
            <v>49</v>
          </cell>
          <cell r="U216" t="str">
            <v>N/A</v>
          </cell>
          <cell r="V216">
            <v>115</v>
          </cell>
          <cell r="W216">
            <v>115</v>
          </cell>
          <cell r="X216">
            <v>80</v>
          </cell>
          <cell r="Y216">
            <v>76</v>
          </cell>
          <cell r="Z216">
            <v>80</v>
          </cell>
          <cell r="AA216">
            <v>0.04</v>
          </cell>
          <cell r="AG216" t="str">
            <v>N/A</v>
          </cell>
          <cell r="AH216" t="str">
            <v>N/A</v>
          </cell>
          <cell r="AI216" t="str">
            <v>N/A</v>
          </cell>
          <cell r="AJ216" t="str">
            <v>N/A</v>
          </cell>
          <cell r="AK216" t="str">
            <v>N/A</v>
          </cell>
          <cell r="AL216" t="str">
            <v>N/A</v>
          </cell>
          <cell r="AM216" t="str">
            <v>N/A</v>
          </cell>
          <cell r="AN216" t="str">
            <v>N/A</v>
          </cell>
        </row>
        <row r="217">
          <cell r="B217" t="str">
            <v>NP05LM1</v>
          </cell>
          <cell r="C217" t="str">
            <v>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v>
          </cell>
          <cell r="D217">
            <v>85</v>
          </cell>
          <cell r="E217">
            <v>85</v>
          </cell>
          <cell r="F217" t="str">
            <v>No MAP Price</v>
          </cell>
          <cell r="G217">
            <v>59</v>
          </cell>
          <cell r="H217">
            <v>56</v>
          </cell>
          <cell r="I217">
            <v>59</v>
          </cell>
          <cell r="J217">
            <v>59</v>
          </cell>
          <cell r="K217">
            <v>59</v>
          </cell>
          <cell r="L217">
            <v>47</v>
          </cell>
          <cell r="M217">
            <v>0.04</v>
          </cell>
          <cell r="O217" t="e">
            <v>#N/A</v>
          </cell>
          <cell r="S217" t="str">
            <v>N/A</v>
          </cell>
          <cell r="T217">
            <v>49</v>
          </cell>
          <cell r="U217" t="str">
            <v>N/A</v>
          </cell>
          <cell r="V217">
            <v>115</v>
          </cell>
          <cell r="W217">
            <v>115</v>
          </cell>
          <cell r="X217">
            <v>80</v>
          </cell>
          <cell r="Y217">
            <v>76</v>
          </cell>
          <cell r="Z217">
            <v>80</v>
          </cell>
          <cell r="AA217">
            <v>0.04</v>
          </cell>
          <cell r="AG217" t="str">
            <v>N/A</v>
          </cell>
          <cell r="AH217" t="str">
            <v>N/A</v>
          </cell>
          <cell r="AI217" t="str">
            <v>N/A</v>
          </cell>
          <cell r="AJ217" t="str">
            <v>N/A</v>
          </cell>
          <cell r="AK217" t="str">
            <v>N/A</v>
          </cell>
          <cell r="AL217" t="str">
            <v>N/A</v>
          </cell>
          <cell r="AM217" t="str">
            <v>N/A</v>
          </cell>
          <cell r="AN217" t="str">
            <v>N/A</v>
          </cell>
        </row>
        <row r="218">
          <cell r="B218" t="str">
            <v>PWRCRD-PJPX</v>
          </cell>
          <cell r="C218" t="str">
            <v>Replacement power cable for NP4100/4100W, NP-PA500X/PA500U/PA550W/PA600X, NP-PA521U/PA571W/PA621X, NP-PA622UPA672W/PA722X,  NP-PA653U/PA803U/PA853W/PA903X, NP-PA653UL/PA703UL/PA803UL and NP-PA1004UL-B/PA1004UL-W projectors.</v>
          </cell>
          <cell r="D218">
            <v>30</v>
          </cell>
          <cell r="E218">
            <v>30</v>
          </cell>
          <cell r="F218" t="str">
            <v>No MAP Price</v>
          </cell>
          <cell r="G218">
            <v>21</v>
          </cell>
          <cell r="H218">
            <v>20</v>
          </cell>
          <cell r="I218">
            <v>21</v>
          </cell>
          <cell r="J218">
            <v>21</v>
          </cell>
          <cell r="K218">
            <v>21</v>
          </cell>
          <cell r="L218">
            <v>17</v>
          </cell>
          <cell r="M218">
            <v>0.04</v>
          </cell>
          <cell r="O218" t="e">
            <v>#N/A</v>
          </cell>
          <cell r="S218" t="str">
            <v>N/A</v>
          </cell>
          <cell r="T218">
            <v>19</v>
          </cell>
          <cell r="U218" t="str">
            <v>N/A</v>
          </cell>
          <cell r="V218">
            <v>41</v>
          </cell>
          <cell r="W218">
            <v>41</v>
          </cell>
          <cell r="X218">
            <v>28</v>
          </cell>
          <cell r="Y218">
            <v>27</v>
          </cell>
          <cell r="Z218">
            <v>28</v>
          </cell>
          <cell r="AA218">
            <v>0.04</v>
          </cell>
          <cell r="AG218" t="str">
            <v>N/A</v>
          </cell>
          <cell r="AH218" t="str">
            <v>N/A</v>
          </cell>
          <cell r="AI218" t="str">
            <v>N/A</v>
          </cell>
          <cell r="AJ218" t="str">
            <v>N/A</v>
          </cell>
          <cell r="AK218" t="str">
            <v>N/A</v>
          </cell>
          <cell r="AL218" t="str">
            <v>N/A</v>
          </cell>
          <cell r="AM218" t="str">
            <v>N/A</v>
          </cell>
          <cell r="AN218" t="str">
            <v>N/A</v>
          </cell>
        </row>
        <row r="219">
          <cell r="B219" t="str">
            <v>PWRCRD-VT70</v>
          </cell>
          <cell r="C219" t="str">
            <v>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v>
          </cell>
          <cell r="D219">
            <v>25</v>
          </cell>
          <cell r="E219">
            <v>25</v>
          </cell>
          <cell r="F219" t="str">
            <v>No MAP Price</v>
          </cell>
          <cell r="G219">
            <v>18</v>
          </cell>
          <cell r="H219">
            <v>17</v>
          </cell>
          <cell r="I219">
            <v>18</v>
          </cell>
          <cell r="J219">
            <v>18</v>
          </cell>
          <cell r="K219">
            <v>18</v>
          </cell>
          <cell r="L219">
            <v>14</v>
          </cell>
          <cell r="M219">
            <v>0.04</v>
          </cell>
          <cell r="O219" t="e">
            <v>#N/A</v>
          </cell>
          <cell r="S219" t="str">
            <v>N/A</v>
          </cell>
          <cell r="T219">
            <v>9</v>
          </cell>
          <cell r="U219" t="str">
            <v>N/A</v>
          </cell>
          <cell r="V219">
            <v>34</v>
          </cell>
          <cell r="W219">
            <v>34</v>
          </cell>
          <cell r="X219">
            <v>24</v>
          </cell>
          <cell r="Y219">
            <v>23</v>
          </cell>
          <cell r="Z219">
            <v>24</v>
          </cell>
          <cell r="AA219">
            <v>0.04</v>
          </cell>
          <cell r="AG219" t="str">
            <v>N/A</v>
          </cell>
          <cell r="AH219" t="str">
            <v>N/A</v>
          </cell>
          <cell r="AI219" t="str">
            <v>N/A</v>
          </cell>
          <cell r="AJ219" t="str">
            <v>N/A</v>
          </cell>
          <cell r="AK219" t="str">
            <v>N/A</v>
          </cell>
          <cell r="AL219" t="str">
            <v>N/A</v>
          </cell>
          <cell r="AM219" t="str">
            <v>N/A</v>
          </cell>
          <cell r="AN219" t="str">
            <v>N/A</v>
          </cell>
        </row>
        <row r="220">
          <cell r="B220" t="str">
            <v>NP01MR</v>
          </cell>
          <cell r="C220" t="str">
            <v>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v>
          </cell>
          <cell r="D220">
            <v>50</v>
          </cell>
          <cell r="E220">
            <v>50</v>
          </cell>
          <cell r="F220" t="str">
            <v>No MAP Price</v>
          </cell>
          <cell r="G220">
            <v>40</v>
          </cell>
          <cell r="H220">
            <v>38</v>
          </cell>
          <cell r="I220">
            <v>40</v>
          </cell>
          <cell r="J220">
            <v>40</v>
          </cell>
          <cell r="K220">
            <v>40</v>
          </cell>
          <cell r="L220">
            <v>33</v>
          </cell>
          <cell r="M220">
            <v>0.04</v>
          </cell>
          <cell r="O220" t="e">
            <v>#N/A</v>
          </cell>
          <cell r="S220" t="str">
            <v>N/A</v>
          </cell>
          <cell r="T220">
            <v>29</v>
          </cell>
          <cell r="U220" t="str">
            <v>N/A</v>
          </cell>
          <cell r="V220">
            <v>68</v>
          </cell>
          <cell r="W220">
            <v>68</v>
          </cell>
          <cell r="X220">
            <v>54</v>
          </cell>
          <cell r="Y220">
            <v>51</v>
          </cell>
          <cell r="Z220">
            <v>54</v>
          </cell>
          <cell r="AA220">
            <v>0.04</v>
          </cell>
          <cell r="AG220" t="str">
            <v>N/A</v>
          </cell>
          <cell r="AH220" t="str">
            <v>N/A</v>
          </cell>
          <cell r="AI220" t="str">
            <v>N/A</v>
          </cell>
          <cell r="AJ220" t="str">
            <v>N/A</v>
          </cell>
          <cell r="AK220" t="str">
            <v>N/A</v>
          </cell>
          <cell r="AL220" t="str">
            <v>N/A</v>
          </cell>
          <cell r="AM220" t="str">
            <v>N/A</v>
          </cell>
          <cell r="AN220" t="str">
            <v>N/A</v>
          </cell>
        </row>
        <row r="221">
          <cell r="B221" t="str">
            <v>RGBCBL-PJPX</v>
          </cell>
          <cell r="C221" t="str">
            <v>Replacement RGB signal cable for all NEC projector and plasma models</v>
          </cell>
          <cell r="D221">
            <v>59</v>
          </cell>
          <cell r="E221">
            <v>59</v>
          </cell>
          <cell r="F221" t="str">
            <v>No MAP Price</v>
          </cell>
          <cell r="G221">
            <v>47</v>
          </cell>
          <cell r="H221">
            <v>45</v>
          </cell>
          <cell r="I221">
            <v>47</v>
          </cell>
          <cell r="J221">
            <v>47</v>
          </cell>
          <cell r="K221">
            <v>47</v>
          </cell>
          <cell r="L221">
            <v>39</v>
          </cell>
          <cell r="M221">
            <v>0.04</v>
          </cell>
          <cell r="O221" t="e">
            <v>#N/A</v>
          </cell>
          <cell r="S221" t="str">
            <v>N/A</v>
          </cell>
          <cell r="T221">
            <v>29</v>
          </cell>
          <cell r="U221" t="str">
            <v>N/A</v>
          </cell>
          <cell r="V221">
            <v>80</v>
          </cell>
          <cell r="W221">
            <v>80</v>
          </cell>
          <cell r="X221">
            <v>63</v>
          </cell>
          <cell r="Y221">
            <v>61</v>
          </cell>
          <cell r="Z221">
            <v>63</v>
          </cell>
          <cell r="AA221">
            <v>0.04</v>
          </cell>
          <cell r="AG221" t="str">
            <v>N/A</v>
          </cell>
          <cell r="AH221" t="str">
            <v>N/A</v>
          </cell>
          <cell r="AI221" t="str">
            <v>N/A</v>
          </cell>
          <cell r="AJ221" t="str">
            <v>N/A</v>
          </cell>
          <cell r="AK221" t="str">
            <v>N/A</v>
          </cell>
          <cell r="AL221" t="str">
            <v>N/A</v>
          </cell>
          <cell r="AM221" t="str">
            <v>N/A</v>
          </cell>
          <cell r="AN221" t="str">
            <v>N/A</v>
          </cell>
        </row>
        <row r="222">
          <cell r="B222" t="str">
            <v>X105-RF-X2</v>
          </cell>
          <cell r="C222" t="str">
            <v>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Requires one AD025-RF-X1 RF transmitter per room.</v>
          </cell>
          <cell r="D222">
            <v>72</v>
          </cell>
          <cell r="E222">
            <v>72</v>
          </cell>
          <cell r="F222" t="str">
            <v>No MAP Price</v>
          </cell>
          <cell r="G222">
            <v>61</v>
          </cell>
          <cell r="H222">
            <v>58</v>
          </cell>
          <cell r="I222">
            <v>61</v>
          </cell>
          <cell r="J222">
            <v>61</v>
          </cell>
          <cell r="K222">
            <v>61</v>
          </cell>
          <cell r="L222">
            <v>51</v>
          </cell>
          <cell r="M222">
            <v>0.04</v>
          </cell>
          <cell r="O222" t="e">
            <v>#N/A</v>
          </cell>
          <cell r="S222" t="str">
            <v>N/A</v>
          </cell>
          <cell r="T222">
            <v>49</v>
          </cell>
          <cell r="U222" t="str">
            <v>N/A</v>
          </cell>
          <cell r="V222">
            <v>97</v>
          </cell>
          <cell r="W222">
            <v>97</v>
          </cell>
          <cell r="X222">
            <v>82</v>
          </cell>
          <cell r="Y222">
            <v>78</v>
          </cell>
          <cell r="Z222">
            <v>82</v>
          </cell>
          <cell r="AA222">
            <v>0.04</v>
          </cell>
          <cell r="AG222" t="str">
            <v>N/A</v>
          </cell>
          <cell r="AH222" t="str">
            <v>N/A</v>
          </cell>
          <cell r="AI222" t="str">
            <v>N/A</v>
          </cell>
          <cell r="AJ222" t="str">
            <v>N/A</v>
          </cell>
          <cell r="AK222" t="str">
            <v>N/A</v>
          </cell>
          <cell r="AL222" t="str">
            <v>N/A</v>
          </cell>
          <cell r="AM222" t="str">
            <v>N/A</v>
          </cell>
          <cell r="AN222" t="str">
            <v>N/A</v>
          </cell>
        </row>
        <row r="223">
          <cell r="C223" t="str">
            <v/>
          </cell>
          <cell r="F223" t="str">
            <v xml:space="preserve"> </v>
          </cell>
          <cell r="T223" t="e">
            <v>#N/A</v>
          </cell>
        </row>
        <row r="224">
          <cell r="B224" t="str">
            <v>AS172-BK</v>
          </cell>
          <cell r="C224" t="str">
            <v>AccuSync AS172-BK, 17" LED Backlit LCD monitor, 1280 X 1024 , NaViSet, Digital / Analog Inputs, Black, 3 Year Warranty *Limited Availability* (Suggested Replacement Model for the AS171-BK)</v>
          </cell>
          <cell r="D224">
            <v>164</v>
          </cell>
          <cell r="E224">
            <v>149</v>
          </cell>
          <cell r="F224" t="str">
            <v>No MAP Price</v>
          </cell>
          <cell r="G224">
            <v>132</v>
          </cell>
          <cell r="H224">
            <v>129</v>
          </cell>
          <cell r="I224">
            <v>132</v>
          </cell>
          <cell r="J224">
            <v>132</v>
          </cell>
          <cell r="K224">
            <v>132</v>
          </cell>
          <cell r="L224">
            <v>129</v>
          </cell>
          <cell r="M224">
            <v>0.04</v>
          </cell>
          <cell r="O224">
            <v>0</v>
          </cell>
          <cell r="T224">
            <v>119</v>
          </cell>
          <cell r="U224" t="str">
            <v>N/A</v>
          </cell>
          <cell r="V224">
            <v>254.14999999999998</v>
          </cell>
          <cell r="W224">
            <v>201</v>
          </cell>
          <cell r="X224">
            <v>178</v>
          </cell>
          <cell r="Y224">
            <v>174</v>
          </cell>
          <cell r="Z224">
            <v>178</v>
          </cell>
          <cell r="AA224">
            <v>0.04</v>
          </cell>
          <cell r="AC224">
            <v>0</v>
          </cell>
          <cell r="AG224">
            <v>0</v>
          </cell>
          <cell r="AH224" t="str">
            <v>N/A</v>
          </cell>
          <cell r="AI224" t="str">
            <v>N/A</v>
          </cell>
          <cell r="AJ224" t="str">
            <v>N/A</v>
          </cell>
          <cell r="AK224">
            <v>3</v>
          </cell>
          <cell r="AL224">
            <v>126</v>
          </cell>
          <cell r="AM224">
            <v>129</v>
          </cell>
          <cell r="AN224">
            <v>170</v>
          </cell>
        </row>
        <row r="225">
          <cell r="B225" t="str">
            <v>AS173M-BK</v>
          </cell>
          <cell r="C225" t="str">
            <v>AccuSync AS173M-BK, 17" LED Backlit LCD monitor, 1280 X 1024 , NaViSet, HDMI, DisplayPort &amp; VGA Inputs, Speakers, Black, 3 Year Warranty (Suggested Replacement Model for the AS171-BK)</v>
          </cell>
          <cell r="D225">
            <v>164</v>
          </cell>
          <cell r="E225">
            <v>149</v>
          </cell>
          <cell r="F225" t="str">
            <v>No MAP Price</v>
          </cell>
          <cell r="G225">
            <v>132</v>
          </cell>
          <cell r="H225">
            <v>129</v>
          </cell>
          <cell r="I225">
            <v>132</v>
          </cell>
          <cell r="J225">
            <v>132</v>
          </cell>
          <cell r="K225">
            <v>132</v>
          </cell>
          <cell r="L225">
            <v>129</v>
          </cell>
          <cell r="M225">
            <v>0.04</v>
          </cell>
          <cell r="O225">
            <v>0</v>
          </cell>
          <cell r="T225" t="e">
            <v>#N/A</v>
          </cell>
          <cell r="U225" t="str">
            <v>N/A</v>
          </cell>
          <cell r="V225">
            <v>254.14999999999998</v>
          </cell>
          <cell r="W225">
            <v>201</v>
          </cell>
          <cell r="X225">
            <v>178</v>
          </cell>
          <cell r="Y225">
            <v>174</v>
          </cell>
          <cell r="Z225">
            <v>178</v>
          </cell>
          <cell r="AA225" t="e">
            <v>#N/A</v>
          </cell>
          <cell r="AC225">
            <v>0</v>
          </cell>
          <cell r="AG225" t="e">
            <v>#N/A</v>
          </cell>
          <cell r="AH225" t="e">
            <v>#N/A</v>
          </cell>
          <cell r="AI225" t="str">
            <v>N/A</v>
          </cell>
          <cell r="AJ225" t="str">
            <v>N/A</v>
          </cell>
          <cell r="AK225">
            <v>3</v>
          </cell>
          <cell r="AL225">
            <v>126</v>
          </cell>
          <cell r="AM225">
            <v>129</v>
          </cell>
          <cell r="AN225">
            <v>170</v>
          </cell>
        </row>
        <row r="226">
          <cell r="B226" t="str">
            <v>AS193i-BK</v>
          </cell>
          <cell r="C226" t="str">
            <v>AccuSync AS193i-BK, 19" LED Backlit LCD monitor, IPS, 1280 X 1024, NaViSet, Digital / Analog Inputs, Black, 3 Year Warranty *NO LONGER ACCEPTING ORDERS*</v>
          </cell>
          <cell r="D226">
            <v>197</v>
          </cell>
          <cell r="E226">
            <v>169</v>
          </cell>
          <cell r="F226" t="str">
            <v>No MAP Price</v>
          </cell>
          <cell r="G226">
            <v>152</v>
          </cell>
          <cell r="H226">
            <v>149</v>
          </cell>
          <cell r="I226">
            <v>152</v>
          </cell>
          <cell r="J226">
            <v>152</v>
          </cell>
          <cell r="K226">
            <v>152</v>
          </cell>
          <cell r="L226">
            <v>149</v>
          </cell>
          <cell r="M226">
            <v>0.04</v>
          </cell>
          <cell r="O226">
            <v>0</v>
          </cell>
          <cell r="T226">
            <v>129</v>
          </cell>
          <cell r="U226" t="str">
            <v>N/A</v>
          </cell>
          <cell r="V226">
            <v>305.89999999999998</v>
          </cell>
          <cell r="W226">
            <v>228</v>
          </cell>
          <cell r="X226">
            <v>205</v>
          </cell>
          <cell r="Y226">
            <v>201</v>
          </cell>
          <cell r="Z226">
            <v>205</v>
          </cell>
          <cell r="AA226">
            <v>0.04</v>
          </cell>
          <cell r="AC226">
            <v>0</v>
          </cell>
          <cell r="AG226">
            <v>0</v>
          </cell>
          <cell r="AH226" t="str">
            <v>N/A</v>
          </cell>
          <cell r="AI226" t="str">
            <v>N/A</v>
          </cell>
          <cell r="AJ226" t="str">
            <v>N/A</v>
          </cell>
          <cell r="AK226">
            <v>3</v>
          </cell>
          <cell r="AL226">
            <v>146</v>
          </cell>
          <cell r="AM226">
            <v>149</v>
          </cell>
          <cell r="AN226">
            <v>197</v>
          </cell>
        </row>
        <row r="227">
          <cell r="B227" t="str">
            <v>AS194Mi-BK</v>
          </cell>
          <cell r="C227" t="str">
            <v>AccuSync AS19Mi-BK, 19" LED Backlit LCD monitor, IPS, 1280 X 1024, NaViSet, HDMI, DisplayPort &amp; VGA Inputs, Speakers, Black, 3 Year Warranty</v>
          </cell>
          <cell r="D227">
            <v>197</v>
          </cell>
          <cell r="E227">
            <v>169</v>
          </cell>
          <cell r="F227" t="str">
            <v>No MAP Price</v>
          </cell>
          <cell r="G227">
            <v>152</v>
          </cell>
          <cell r="H227">
            <v>149</v>
          </cell>
          <cell r="I227">
            <v>152</v>
          </cell>
          <cell r="J227">
            <v>152</v>
          </cell>
          <cell r="K227">
            <v>152</v>
          </cell>
          <cell r="L227">
            <v>149</v>
          </cell>
          <cell r="M227">
            <v>0.04</v>
          </cell>
          <cell r="O227">
            <v>0</v>
          </cell>
          <cell r="T227" t="e">
            <v>#N/A</v>
          </cell>
          <cell r="U227" t="str">
            <v>N/A</v>
          </cell>
          <cell r="V227">
            <v>305.89999999999998</v>
          </cell>
          <cell r="W227">
            <v>228</v>
          </cell>
          <cell r="X227">
            <v>205</v>
          </cell>
          <cell r="Y227">
            <v>201</v>
          </cell>
          <cell r="Z227">
            <v>205</v>
          </cell>
          <cell r="AA227" t="e">
            <v>#N/A</v>
          </cell>
          <cell r="AC227">
            <v>0</v>
          </cell>
          <cell r="AG227" t="e">
            <v>#N/A</v>
          </cell>
          <cell r="AH227" t="e">
            <v>#N/A</v>
          </cell>
          <cell r="AI227" t="str">
            <v>N/A</v>
          </cell>
          <cell r="AJ227" t="str">
            <v>N/A</v>
          </cell>
          <cell r="AK227">
            <v>3</v>
          </cell>
          <cell r="AL227">
            <v>146</v>
          </cell>
          <cell r="AM227">
            <v>149</v>
          </cell>
          <cell r="AN227">
            <v>197</v>
          </cell>
        </row>
        <row r="228">
          <cell r="B228" t="str">
            <v>AS221F-BK</v>
          </cell>
          <cell r="C228" t="str">
            <v>AccuSync AS221F-BK, 21.5" Widescreen LED Backlit LCD monitor with 3-sided Ultra Narrow Bezels, 1920 X 1080,  HDMI, DisplayPort, VGA Inputs, NaViSet, Speakers, Black Cabinet, 3 Year Warranty (Suggested Replacement Model for the AS171-BK)</v>
          </cell>
          <cell r="D228">
            <v>189</v>
          </cell>
          <cell r="E228">
            <v>159</v>
          </cell>
          <cell r="F228" t="str">
            <v>No MAP Price</v>
          </cell>
          <cell r="G228">
            <v>147</v>
          </cell>
          <cell r="H228">
            <v>140</v>
          </cell>
          <cell r="I228">
            <v>147</v>
          </cell>
          <cell r="J228">
            <v>147</v>
          </cell>
          <cell r="K228">
            <v>147</v>
          </cell>
          <cell r="L228">
            <v>140</v>
          </cell>
          <cell r="M228">
            <v>0.04</v>
          </cell>
          <cell r="O228">
            <v>0</v>
          </cell>
          <cell r="T228">
            <v>129</v>
          </cell>
          <cell r="U228" t="str">
            <v>N/A</v>
          </cell>
          <cell r="V228">
            <v>293.25</v>
          </cell>
          <cell r="W228">
            <v>215</v>
          </cell>
          <cell r="X228">
            <v>198</v>
          </cell>
          <cell r="Y228">
            <v>189</v>
          </cell>
          <cell r="Z228">
            <v>198</v>
          </cell>
          <cell r="AA228">
            <v>0.04</v>
          </cell>
          <cell r="AC228">
            <v>0</v>
          </cell>
          <cell r="AG228">
            <v>0</v>
          </cell>
          <cell r="AH228" t="str">
            <v>N/A</v>
          </cell>
          <cell r="AI228" t="str">
            <v>N/A</v>
          </cell>
          <cell r="AJ228" t="str">
            <v>N/A</v>
          </cell>
          <cell r="AK228">
            <v>3</v>
          </cell>
          <cell r="AL228">
            <v>137</v>
          </cell>
          <cell r="AM228">
            <v>144</v>
          </cell>
          <cell r="AN228">
            <v>185</v>
          </cell>
        </row>
        <row r="229">
          <cell r="B229" t="str">
            <v>AS241F-BK</v>
          </cell>
          <cell r="C229" t="str">
            <v>AccuSync AS241F-BK, 23.8" Widescreen LED Backlit LCD monitor with 3-sided Ultra Narrow Bezels, 1920 X 1080,  HDMI, DisplayPort, VGA Inputs, NaViSet, Speakers, Black Cabinet, 3 Year Warranty</v>
          </cell>
          <cell r="D229">
            <v>219</v>
          </cell>
          <cell r="E229">
            <v>169</v>
          </cell>
          <cell r="F229" t="str">
            <v>No MAP Price</v>
          </cell>
          <cell r="G229">
            <v>156</v>
          </cell>
          <cell r="H229">
            <v>149</v>
          </cell>
          <cell r="I229">
            <v>156</v>
          </cell>
          <cell r="J229">
            <v>156</v>
          </cell>
          <cell r="K229">
            <v>156</v>
          </cell>
          <cell r="L229">
            <v>149</v>
          </cell>
          <cell r="M229">
            <v>0.04</v>
          </cell>
          <cell r="O229">
            <v>0</v>
          </cell>
          <cell r="T229">
            <v>129</v>
          </cell>
          <cell r="U229" t="str">
            <v>N/A</v>
          </cell>
          <cell r="V229">
            <v>340.4</v>
          </cell>
          <cell r="W229">
            <v>228</v>
          </cell>
          <cell r="X229">
            <v>211</v>
          </cell>
          <cell r="Y229">
            <v>201</v>
          </cell>
          <cell r="Z229">
            <v>211</v>
          </cell>
          <cell r="AA229">
            <v>0.04</v>
          </cell>
          <cell r="AC229">
            <v>0</v>
          </cell>
          <cell r="AG229">
            <v>0</v>
          </cell>
          <cell r="AH229" t="str">
            <v>N/A</v>
          </cell>
          <cell r="AI229" t="str">
            <v>N/A</v>
          </cell>
          <cell r="AJ229" t="str">
            <v>N/A</v>
          </cell>
          <cell r="AK229">
            <v>3</v>
          </cell>
          <cell r="AL229">
            <v>146</v>
          </cell>
          <cell r="AM229">
            <v>153</v>
          </cell>
          <cell r="AN229">
            <v>197</v>
          </cell>
        </row>
        <row r="230">
          <cell r="C230" t="str">
            <v/>
          </cell>
        </row>
        <row r="231">
          <cell r="B231" t="str">
            <v>E171M-BK</v>
          </cell>
          <cell r="C231" t="str">
            <v>MultiSync E171M-BK, 17" LED backlit LCD monitor, 1280 x 1024, Height-Adjustable Stand, Digital / Analog Inputs, No Touch Auto Adjust, NaViSet Software, Integrated Speakers, Black Cabinet, 3 Year Warranty (Suggested Replacement Model for the LCD175M-BK)</v>
          </cell>
          <cell r="D231">
            <v>182</v>
          </cell>
          <cell r="E231">
            <v>165</v>
          </cell>
          <cell r="F231" t="str">
            <v>No MAP Price</v>
          </cell>
          <cell r="G231">
            <v>148</v>
          </cell>
          <cell r="H231">
            <v>145</v>
          </cell>
          <cell r="I231">
            <v>148</v>
          </cell>
          <cell r="J231">
            <v>148</v>
          </cell>
          <cell r="K231">
            <v>140.6</v>
          </cell>
          <cell r="L231">
            <v>145</v>
          </cell>
          <cell r="M231">
            <v>0.04</v>
          </cell>
          <cell r="O231">
            <v>155</v>
          </cell>
          <cell r="S231">
            <v>116</v>
          </cell>
          <cell r="T231">
            <v>129</v>
          </cell>
          <cell r="U231">
            <v>0.05</v>
          </cell>
          <cell r="V231">
            <v>282.89999999999998</v>
          </cell>
          <cell r="W231">
            <v>223</v>
          </cell>
          <cell r="X231">
            <v>200</v>
          </cell>
          <cell r="Y231">
            <v>196</v>
          </cell>
          <cell r="Z231">
            <v>200</v>
          </cell>
          <cell r="AA231">
            <v>0.04</v>
          </cell>
          <cell r="AC231">
            <v>209</v>
          </cell>
          <cell r="AG231">
            <v>157</v>
          </cell>
          <cell r="AH231">
            <v>0.05</v>
          </cell>
          <cell r="AI231" t="str">
            <v>N/A</v>
          </cell>
          <cell r="AJ231" t="str">
            <v>N/A</v>
          </cell>
          <cell r="AK231">
            <v>6</v>
          </cell>
          <cell r="AL231">
            <v>139</v>
          </cell>
          <cell r="AM231">
            <v>142</v>
          </cell>
          <cell r="AN231">
            <v>188</v>
          </cell>
        </row>
        <row r="232">
          <cell r="B232" t="str">
            <v>E172M-BK</v>
          </cell>
          <cell r="C232" t="str">
            <v>MultiSync E172M-BK, 17" LED backlit LCD monitor, 1280 x 1024, Height-Adjustable Stand, HDMI, DisplayPort, VGA inputs, No Touch Auto Adjust, NaViSet Software, Integrated Speakers, Black Cabinet, 3 Year Warranty (Suggested Replacement Model for the LCD175M-BK)</v>
          </cell>
          <cell r="D232">
            <v>186</v>
          </cell>
          <cell r="E232">
            <v>169</v>
          </cell>
          <cell r="F232" t="str">
            <v>No MAP Price</v>
          </cell>
          <cell r="G232">
            <v>152</v>
          </cell>
          <cell r="H232">
            <v>149</v>
          </cell>
          <cell r="I232">
            <v>152</v>
          </cell>
          <cell r="J232">
            <v>152</v>
          </cell>
          <cell r="K232">
            <v>144.4</v>
          </cell>
          <cell r="L232">
            <v>149</v>
          </cell>
          <cell r="M232">
            <v>0.04</v>
          </cell>
          <cell r="O232">
            <v>159</v>
          </cell>
          <cell r="S232">
            <v>128</v>
          </cell>
          <cell r="T232">
            <v>129</v>
          </cell>
          <cell r="U232">
            <v>0.05</v>
          </cell>
          <cell r="V232">
            <v>288.64999999999998</v>
          </cell>
          <cell r="W232">
            <v>228</v>
          </cell>
          <cell r="X232">
            <v>205</v>
          </cell>
          <cell r="Y232">
            <v>201</v>
          </cell>
          <cell r="Z232">
            <v>205</v>
          </cell>
          <cell r="AA232">
            <v>0.04</v>
          </cell>
          <cell r="AC232">
            <v>215</v>
          </cell>
          <cell r="AG232">
            <v>173</v>
          </cell>
          <cell r="AH232">
            <v>0.05</v>
          </cell>
          <cell r="AI232" t="str">
            <v>N/A</v>
          </cell>
          <cell r="AJ232" t="str">
            <v>N/A</v>
          </cell>
          <cell r="AK232">
            <v>6</v>
          </cell>
          <cell r="AL232">
            <v>143</v>
          </cell>
          <cell r="AM232">
            <v>146</v>
          </cell>
          <cell r="AN232">
            <v>193</v>
          </cell>
        </row>
        <row r="233">
          <cell r="B233" t="str">
            <v>E221N-BK</v>
          </cell>
          <cell r="C233" t="str">
            <v>MultiSync E221N-BK, 21.5" AH-IPS LED backlit LCD Monitor with 3-sided Ultra Narrow Bezels, 1920x1080, VGA / HDMI / DisplayPort inputs, No Touch Auto Adjust, NaViSet Administrator, 110mm Height Adjustable stand, Dual Direction Pivot, Speakers, Black Cabinet, 3 Year Warranty</v>
          </cell>
          <cell r="D233">
            <v>249</v>
          </cell>
          <cell r="E233">
            <v>199</v>
          </cell>
          <cell r="F233" t="str">
            <v>No MAP Price</v>
          </cell>
          <cell r="G233">
            <v>184</v>
          </cell>
          <cell r="H233">
            <v>175</v>
          </cell>
          <cell r="I233">
            <v>184</v>
          </cell>
          <cell r="J233">
            <v>184</v>
          </cell>
          <cell r="K233">
            <v>174.79999999999998</v>
          </cell>
          <cell r="L233">
            <v>175</v>
          </cell>
          <cell r="M233">
            <v>0.04</v>
          </cell>
          <cell r="O233">
            <v>189</v>
          </cell>
          <cell r="S233">
            <v>147.26</v>
          </cell>
          <cell r="T233">
            <v>159</v>
          </cell>
          <cell r="U233">
            <v>0.05</v>
          </cell>
          <cell r="V233">
            <v>386.4</v>
          </cell>
          <cell r="W233">
            <v>269</v>
          </cell>
          <cell r="X233">
            <v>248</v>
          </cell>
          <cell r="Y233">
            <v>236</v>
          </cell>
          <cell r="Z233">
            <v>248</v>
          </cell>
          <cell r="AA233">
            <v>0.04</v>
          </cell>
          <cell r="AC233">
            <v>255</v>
          </cell>
          <cell r="AG233">
            <v>199</v>
          </cell>
          <cell r="AH233">
            <v>0.05</v>
          </cell>
          <cell r="AI233" t="str">
            <v>N/A</v>
          </cell>
          <cell r="AJ233" t="str">
            <v>N/A</v>
          </cell>
          <cell r="AK233">
            <v>5</v>
          </cell>
          <cell r="AL233">
            <v>170</v>
          </cell>
          <cell r="AM233">
            <v>179</v>
          </cell>
          <cell r="AN233">
            <v>229</v>
          </cell>
        </row>
        <row r="234">
          <cell r="B234" t="str">
            <v>E233WMi-BK</v>
          </cell>
          <cell r="C234" t="str">
            <v>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v>
          </cell>
          <cell r="D234">
            <v>252</v>
          </cell>
          <cell r="E234">
            <v>229</v>
          </cell>
          <cell r="F234" t="str">
            <v>No MAP Price</v>
          </cell>
          <cell r="G234">
            <v>208</v>
          </cell>
          <cell r="H234">
            <v>202</v>
          </cell>
          <cell r="I234">
            <v>208</v>
          </cell>
          <cell r="J234">
            <v>208</v>
          </cell>
          <cell r="K234">
            <v>197.6</v>
          </cell>
          <cell r="L234">
            <v>202</v>
          </cell>
          <cell r="M234">
            <v>0.04</v>
          </cell>
          <cell r="O234">
            <v>209</v>
          </cell>
          <cell r="S234">
            <v>145</v>
          </cell>
          <cell r="T234">
            <v>179</v>
          </cell>
          <cell r="U234">
            <v>0.05</v>
          </cell>
          <cell r="V234">
            <v>390.99999999999994</v>
          </cell>
          <cell r="W234">
            <v>309</v>
          </cell>
          <cell r="X234">
            <v>281</v>
          </cell>
          <cell r="Y234">
            <v>273</v>
          </cell>
          <cell r="Z234">
            <v>281</v>
          </cell>
          <cell r="AA234">
            <v>0.04</v>
          </cell>
          <cell r="AC234">
            <v>282</v>
          </cell>
          <cell r="AG234">
            <v>196</v>
          </cell>
          <cell r="AH234">
            <v>0.05</v>
          </cell>
          <cell r="AI234" t="str">
            <v>N/A</v>
          </cell>
          <cell r="AJ234" t="str">
            <v>N/A</v>
          </cell>
          <cell r="AK234">
            <v>8</v>
          </cell>
          <cell r="AL234">
            <v>194</v>
          </cell>
          <cell r="AM234">
            <v>200</v>
          </cell>
          <cell r="AN234">
            <v>262</v>
          </cell>
        </row>
        <row r="235">
          <cell r="B235" t="str">
            <v>E242N-BK</v>
          </cell>
          <cell r="C235" t="str">
            <v>MultiSync E242N-BK, 23.8" AH-IPS LED backlit LCD Monitor with 3-sided Ultra Narrow Bezels, 1920x1080, VGA / HDMI / DisplayPort inputs, USB 3.0 Hub, No Touch Auto Adjust, NaViSet Administrator, 110mm Height Adjustable stand, Dual Direction Pivot, Speakers, Black Cabinet, 3 Year Warranty</v>
          </cell>
          <cell r="D235">
            <v>299</v>
          </cell>
          <cell r="E235">
            <v>239</v>
          </cell>
          <cell r="F235" t="str">
            <v>No MAP Price</v>
          </cell>
          <cell r="G235">
            <v>221</v>
          </cell>
          <cell r="H235">
            <v>210</v>
          </cell>
          <cell r="I235">
            <v>221</v>
          </cell>
          <cell r="J235">
            <v>221</v>
          </cell>
          <cell r="K235">
            <v>209.95</v>
          </cell>
          <cell r="L235">
            <v>210</v>
          </cell>
          <cell r="M235">
            <v>0.04</v>
          </cell>
          <cell r="O235">
            <v>222.27</v>
          </cell>
          <cell r="S235">
            <v>176.85999999999999</v>
          </cell>
          <cell r="T235">
            <v>189</v>
          </cell>
          <cell r="U235">
            <v>0.05</v>
          </cell>
          <cell r="V235">
            <v>464.59999999999997</v>
          </cell>
          <cell r="W235">
            <v>323</v>
          </cell>
          <cell r="X235">
            <v>298</v>
          </cell>
          <cell r="Y235">
            <v>284</v>
          </cell>
          <cell r="Z235">
            <v>298</v>
          </cell>
          <cell r="AA235">
            <v>0.04</v>
          </cell>
          <cell r="AC235">
            <v>300</v>
          </cell>
          <cell r="AG235">
            <v>239</v>
          </cell>
          <cell r="AH235">
            <v>0.05</v>
          </cell>
          <cell r="AI235" t="str">
            <v>N/A</v>
          </cell>
          <cell r="AJ235" t="str">
            <v>N/A</v>
          </cell>
          <cell r="AK235">
            <v>6</v>
          </cell>
          <cell r="AL235">
            <v>204</v>
          </cell>
          <cell r="AM235">
            <v>215</v>
          </cell>
          <cell r="AN235">
            <v>276</v>
          </cell>
        </row>
        <row r="236">
          <cell r="B236" t="str">
            <v>E245WMi-BK</v>
          </cell>
          <cell r="C236" t="str">
            <v>MultiSync E245WMi-BK, 24" LED backlit LCD Monitor, AH-IPS, 1920x1200, VGA / DVI-D / DisplayPort inputs, Zero Client Mounting Plate, No Touch Auto Adjust, NaViSet, Height Adjustable stand, Pivot, Integrated Speakers, Black Cabinet, 3 Year Warranty</v>
          </cell>
          <cell r="D236">
            <v>296</v>
          </cell>
          <cell r="E236">
            <v>269</v>
          </cell>
          <cell r="F236" t="str">
            <v>No MAP Price</v>
          </cell>
          <cell r="G236">
            <v>249</v>
          </cell>
          <cell r="H236">
            <v>237</v>
          </cell>
          <cell r="I236">
            <v>249</v>
          </cell>
          <cell r="J236">
            <v>249</v>
          </cell>
          <cell r="K236">
            <v>236.54999999999998</v>
          </cell>
          <cell r="L236">
            <v>237</v>
          </cell>
          <cell r="M236">
            <v>0.04</v>
          </cell>
          <cell r="O236">
            <v>250</v>
          </cell>
          <cell r="S236">
            <v>199.06</v>
          </cell>
          <cell r="T236">
            <v>209</v>
          </cell>
          <cell r="U236">
            <v>0.05</v>
          </cell>
          <cell r="V236">
            <v>459.99999999999994</v>
          </cell>
          <cell r="W236">
            <v>363</v>
          </cell>
          <cell r="X236">
            <v>336</v>
          </cell>
          <cell r="Y236">
            <v>320</v>
          </cell>
          <cell r="Z236">
            <v>336</v>
          </cell>
          <cell r="AA236">
            <v>0.04</v>
          </cell>
          <cell r="AC236">
            <v>338</v>
          </cell>
          <cell r="AG236">
            <v>269</v>
          </cell>
          <cell r="AH236">
            <v>0.05</v>
          </cell>
          <cell r="AI236" t="str">
            <v>N/A</v>
          </cell>
          <cell r="AJ236" t="str">
            <v>N/A</v>
          </cell>
          <cell r="AK236">
            <v>7</v>
          </cell>
          <cell r="AL236">
            <v>230</v>
          </cell>
          <cell r="AM236">
            <v>242</v>
          </cell>
          <cell r="AN236">
            <v>311</v>
          </cell>
        </row>
        <row r="237">
          <cell r="B237" t="str">
            <v>E271N-BK</v>
          </cell>
          <cell r="C237" t="str">
            <v>MultiSync E271N-BK, 27" IPS LED backlit LCD Monitor with 3-sided Ultra Narrow Bezels, 1920x1080, VGA / HDMI / DisplayPort inputs, No Touch Auto Adjust, NaViSet Administrator, 130mm Height Adjustable stand, Dual Direction Pivot, Speakers, Black Cabinet, 3 Year Warranty</v>
          </cell>
          <cell r="D237">
            <v>351</v>
          </cell>
          <cell r="E237">
            <v>269</v>
          </cell>
          <cell r="F237" t="str">
            <v>No MAP Price</v>
          </cell>
          <cell r="G237">
            <v>249</v>
          </cell>
          <cell r="H237">
            <v>237</v>
          </cell>
          <cell r="I237">
            <v>249</v>
          </cell>
          <cell r="J237">
            <v>249</v>
          </cell>
          <cell r="K237">
            <v>236.54999999999998</v>
          </cell>
          <cell r="L237">
            <v>237</v>
          </cell>
          <cell r="M237">
            <v>0.04</v>
          </cell>
          <cell r="O237">
            <v>250.17000000000002</v>
          </cell>
          <cell r="S237">
            <v>199.06</v>
          </cell>
          <cell r="T237">
            <v>209</v>
          </cell>
          <cell r="U237">
            <v>0.05</v>
          </cell>
          <cell r="V237">
            <v>545.09999999999991</v>
          </cell>
          <cell r="W237">
            <v>363</v>
          </cell>
          <cell r="X237">
            <v>336</v>
          </cell>
          <cell r="Y237">
            <v>320</v>
          </cell>
          <cell r="Z237">
            <v>336</v>
          </cell>
          <cell r="AA237">
            <v>0.04</v>
          </cell>
          <cell r="AC237">
            <v>338</v>
          </cell>
          <cell r="AG237">
            <v>269</v>
          </cell>
          <cell r="AH237">
            <v>0.05</v>
          </cell>
          <cell r="AI237" t="str">
            <v>N/A</v>
          </cell>
          <cell r="AJ237" t="str">
            <v>N/A</v>
          </cell>
          <cell r="AK237">
            <v>7</v>
          </cell>
          <cell r="AL237">
            <v>230</v>
          </cell>
          <cell r="AM237">
            <v>242</v>
          </cell>
          <cell r="AN237">
            <v>311</v>
          </cell>
        </row>
        <row r="238">
          <cell r="C238" t="str">
            <v/>
          </cell>
        </row>
        <row r="239">
          <cell r="B239" t="str">
            <v>EA193Mi-BK</v>
          </cell>
          <cell r="C239" t="str">
            <v>MultiSync EA193Mi-BK, 19" LED Backlit LCD Monitor, AH-IPS, 1280x1024, VGA / DVI-D / DisplayPort inputs, No Touch Auto Adjust, NaViSet, Height Adjustable stand, Pivot, Integrated Speakers, Black Cabinet, 3 Year Warranty (Suggested Replacement for the EA192M-BK)</v>
          </cell>
          <cell r="D239">
            <v>252</v>
          </cell>
          <cell r="E239">
            <v>219</v>
          </cell>
          <cell r="F239">
            <v>219</v>
          </cell>
          <cell r="G239">
            <v>193</v>
          </cell>
          <cell r="H239">
            <v>189</v>
          </cell>
          <cell r="I239">
            <v>193</v>
          </cell>
          <cell r="J239">
            <v>193</v>
          </cell>
          <cell r="K239">
            <v>183.35</v>
          </cell>
          <cell r="L239">
            <v>189</v>
          </cell>
          <cell r="M239">
            <v>0.04</v>
          </cell>
          <cell r="O239">
            <v>0</v>
          </cell>
          <cell r="S239">
            <v>144</v>
          </cell>
          <cell r="T239">
            <v>169</v>
          </cell>
          <cell r="U239">
            <v>0.05</v>
          </cell>
          <cell r="V239">
            <v>390.99999999999994</v>
          </cell>
          <cell r="W239">
            <v>296</v>
          </cell>
          <cell r="X239">
            <v>261</v>
          </cell>
          <cell r="Y239">
            <v>255</v>
          </cell>
          <cell r="Z239">
            <v>261</v>
          </cell>
          <cell r="AA239">
            <v>0.04</v>
          </cell>
          <cell r="AC239">
            <v>0</v>
          </cell>
          <cell r="AG239">
            <v>194</v>
          </cell>
          <cell r="AH239">
            <v>0.05</v>
          </cell>
          <cell r="AI239" t="str">
            <v>N/A</v>
          </cell>
          <cell r="AJ239" t="str">
            <v>N/A</v>
          </cell>
          <cell r="AK239">
            <v>4</v>
          </cell>
          <cell r="AL239">
            <v>185</v>
          </cell>
          <cell r="AM239">
            <v>189</v>
          </cell>
          <cell r="AN239">
            <v>250</v>
          </cell>
        </row>
        <row r="240">
          <cell r="B240" t="str">
            <v>EA223WM-BK</v>
          </cell>
          <cell r="C240" t="str">
            <v>MultiSync EA223WM-BK, 22" LED Backlit LCD Monitor, 1680x1050, DisplayPort / DVI-D / VGA inputs, No Touch Auto Adjust, NaViSet, Height Adjustable stand, Pivot, USB Hub, Integrated Speakers, Human Sensor, Black Cabinet, 3 Year Warranty (Direct Replacement Model for the EA221WM-BK)</v>
          </cell>
          <cell r="D240">
            <v>263</v>
          </cell>
          <cell r="E240">
            <v>239</v>
          </cell>
          <cell r="F240">
            <v>239</v>
          </cell>
          <cell r="G240">
            <v>218</v>
          </cell>
          <cell r="H240">
            <v>214</v>
          </cell>
          <cell r="I240">
            <v>218</v>
          </cell>
          <cell r="J240">
            <v>218</v>
          </cell>
          <cell r="K240">
            <v>207.1</v>
          </cell>
          <cell r="L240">
            <v>214</v>
          </cell>
          <cell r="M240">
            <v>0.04</v>
          </cell>
          <cell r="O240">
            <v>0</v>
          </cell>
          <cell r="S240">
            <v>179</v>
          </cell>
          <cell r="T240">
            <v>189</v>
          </cell>
          <cell r="U240">
            <v>0.05</v>
          </cell>
          <cell r="V240">
            <v>408.24999999999994</v>
          </cell>
          <cell r="W240">
            <v>323</v>
          </cell>
          <cell r="X240">
            <v>294</v>
          </cell>
          <cell r="Y240">
            <v>289</v>
          </cell>
          <cell r="Z240">
            <v>294</v>
          </cell>
          <cell r="AA240">
            <v>0.04</v>
          </cell>
          <cell r="AC240">
            <v>0</v>
          </cell>
          <cell r="AG240">
            <v>242</v>
          </cell>
          <cell r="AH240">
            <v>0.05</v>
          </cell>
          <cell r="AI240" t="str">
            <v>N/A</v>
          </cell>
          <cell r="AJ240" t="str">
            <v>N/A</v>
          </cell>
          <cell r="AK240">
            <v>4</v>
          </cell>
          <cell r="AL240">
            <v>210</v>
          </cell>
          <cell r="AM240">
            <v>214</v>
          </cell>
          <cell r="AN240">
            <v>284</v>
          </cell>
        </row>
        <row r="241">
          <cell r="B241" t="str">
            <v>EA224WMi-BK</v>
          </cell>
          <cell r="C241" t="str">
            <v>MultiSync EA224WMi-BK, 21.5" LED Backlit LCD Monitor, IPS, 1920x1080, DisplayPort / DVI-D / VGA inputs, No Touch Auto Adjust, NaViSet, Height Adjustable stand, Pivot, USB Hub, Integrated Speakers, Human Sensor, Black Cabinet, 3 Year Warranty</v>
          </cell>
          <cell r="D241">
            <v>263</v>
          </cell>
          <cell r="E241">
            <v>209</v>
          </cell>
          <cell r="F241">
            <v>209</v>
          </cell>
          <cell r="G241">
            <v>193</v>
          </cell>
          <cell r="H241">
            <v>184</v>
          </cell>
          <cell r="I241">
            <v>193</v>
          </cell>
          <cell r="J241">
            <v>193</v>
          </cell>
          <cell r="K241">
            <v>183.35</v>
          </cell>
          <cell r="L241">
            <v>184</v>
          </cell>
          <cell r="M241">
            <v>0.04</v>
          </cell>
          <cell r="O241">
            <v>0</v>
          </cell>
          <cell r="S241">
            <v>147</v>
          </cell>
          <cell r="T241">
            <v>169</v>
          </cell>
          <cell r="U241">
            <v>0.05</v>
          </cell>
          <cell r="V241">
            <v>408.24999999999994</v>
          </cell>
          <cell r="W241">
            <v>282</v>
          </cell>
          <cell r="X241">
            <v>261</v>
          </cell>
          <cell r="Y241">
            <v>248</v>
          </cell>
          <cell r="Z241">
            <v>261</v>
          </cell>
          <cell r="AA241">
            <v>0.04</v>
          </cell>
          <cell r="AC241">
            <v>0</v>
          </cell>
          <cell r="AG241">
            <v>198</v>
          </cell>
          <cell r="AH241">
            <v>0.05</v>
          </cell>
          <cell r="AI241" t="str">
            <v>N/A</v>
          </cell>
          <cell r="AJ241" t="str">
            <v>N/A</v>
          </cell>
          <cell r="AK241">
            <v>4</v>
          </cell>
          <cell r="AL241">
            <v>180</v>
          </cell>
          <cell r="AM241">
            <v>189</v>
          </cell>
          <cell r="AN241">
            <v>243</v>
          </cell>
        </row>
        <row r="242">
          <cell r="B242" t="str">
            <v>EA231WU-BK</v>
          </cell>
          <cell r="C242" t="str">
            <v>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v>
          </cell>
          <cell r="D242">
            <v>269</v>
          </cell>
          <cell r="E242">
            <v>249</v>
          </cell>
          <cell r="F242">
            <v>249</v>
          </cell>
          <cell r="G242">
            <v>230</v>
          </cell>
          <cell r="H242">
            <v>219</v>
          </cell>
          <cell r="I242">
            <v>230</v>
          </cell>
          <cell r="J242">
            <v>230</v>
          </cell>
          <cell r="K242">
            <v>218.5</v>
          </cell>
          <cell r="L242">
            <v>219</v>
          </cell>
          <cell r="M242">
            <v>0.04</v>
          </cell>
          <cell r="O242">
            <v>0</v>
          </cell>
          <cell r="S242">
            <v>184.26</v>
          </cell>
          <cell r="T242">
            <v>199</v>
          </cell>
          <cell r="U242">
            <v>0.05</v>
          </cell>
          <cell r="V242">
            <v>417.45</v>
          </cell>
          <cell r="W242">
            <v>336</v>
          </cell>
          <cell r="X242">
            <v>311</v>
          </cell>
          <cell r="Y242">
            <v>296</v>
          </cell>
          <cell r="Z242">
            <v>311</v>
          </cell>
          <cell r="AA242">
            <v>0.04</v>
          </cell>
          <cell r="AC242">
            <v>0</v>
          </cell>
          <cell r="AG242">
            <v>249</v>
          </cell>
          <cell r="AH242">
            <v>0.05</v>
          </cell>
          <cell r="AI242" t="str">
            <v>N/A</v>
          </cell>
          <cell r="AJ242" t="str">
            <v>N/A</v>
          </cell>
          <cell r="AK242">
            <v>4</v>
          </cell>
          <cell r="AL242">
            <v>215</v>
          </cell>
          <cell r="AM242">
            <v>226</v>
          </cell>
          <cell r="AN242">
            <v>291</v>
          </cell>
        </row>
        <row r="243">
          <cell r="B243" t="str">
            <v>EA231WU-H-BK</v>
          </cell>
          <cell r="C243" t="str">
            <v>MultiSync EA231WU-H-BK, 23" IPS LED backlit LCD Monitor with 3-sided Ultra Narrow Bezels, 1920x1200, VGA / DVI / HDMI / DisplayPort inputs, USB hub, Human Sensor, ControlSync, No Touch Auto Adjust, NaViSet Administrator, No stand, Speakers, Black Cabinet, 3 Year Warranty (BUILD TO FORECAST)</v>
          </cell>
          <cell r="D243">
            <v>269</v>
          </cell>
          <cell r="E243">
            <v>249</v>
          </cell>
          <cell r="F243">
            <v>249</v>
          </cell>
          <cell r="G243">
            <v>230</v>
          </cell>
          <cell r="H243">
            <v>219</v>
          </cell>
          <cell r="I243">
            <v>230</v>
          </cell>
          <cell r="J243">
            <v>230</v>
          </cell>
          <cell r="K243">
            <v>218.5</v>
          </cell>
          <cell r="L243">
            <v>219</v>
          </cell>
          <cell r="M243">
            <v>0.04</v>
          </cell>
          <cell r="O243">
            <v>0</v>
          </cell>
          <cell r="S243">
            <v>184.26</v>
          </cell>
          <cell r="T243">
            <v>199</v>
          </cell>
          <cell r="U243">
            <v>0.05</v>
          </cell>
          <cell r="V243">
            <v>417.45</v>
          </cell>
          <cell r="W243">
            <v>336</v>
          </cell>
          <cell r="X243">
            <v>311</v>
          </cell>
          <cell r="Y243">
            <v>296</v>
          </cell>
          <cell r="Z243">
            <v>311</v>
          </cell>
          <cell r="AA243">
            <v>0.04</v>
          </cell>
          <cell r="AC243">
            <v>0</v>
          </cell>
          <cell r="AG243">
            <v>249</v>
          </cell>
          <cell r="AH243">
            <v>0.05</v>
          </cell>
          <cell r="AI243" t="str">
            <v>N/A</v>
          </cell>
          <cell r="AJ243" t="str">
            <v>N/A</v>
          </cell>
          <cell r="AK243">
            <v>4</v>
          </cell>
          <cell r="AL243">
            <v>215</v>
          </cell>
          <cell r="AM243">
            <v>226</v>
          </cell>
          <cell r="AN243">
            <v>291</v>
          </cell>
        </row>
        <row r="244">
          <cell r="B244" t="str">
            <v>EA241F-BK</v>
          </cell>
          <cell r="C244" t="str">
            <v>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v>
          </cell>
          <cell r="D244">
            <v>329</v>
          </cell>
          <cell r="E244">
            <v>299</v>
          </cell>
          <cell r="F244">
            <v>299</v>
          </cell>
          <cell r="G244">
            <v>276</v>
          </cell>
          <cell r="H244">
            <v>263</v>
          </cell>
          <cell r="I244">
            <v>276</v>
          </cell>
          <cell r="J244">
            <v>276</v>
          </cell>
          <cell r="K244">
            <v>262.2</v>
          </cell>
          <cell r="L244">
            <v>263</v>
          </cell>
          <cell r="M244">
            <v>0.04</v>
          </cell>
          <cell r="O244">
            <v>0</v>
          </cell>
          <cell r="S244">
            <v>221.26</v>
          </cell>
          <cell r="T244">
            <v>239</v>
          </cell>
          <cell r="U244">
            <v>0.05</v>
          </cell>
          <cell r="V244">
            <v>510.59999999999997</v>
          </cell>
          <cell r="W244">
            <v>404</v>
          </cell>
          <cell r="X244">
            <v>373</v>
          </cell>
          <cell r="Y244">
            <v>355</v>
          </cell>
          <cell r="Z244">
            <v>373</v>
          </cell>
          <cell r="AA244">
            <v>0.04</v>
          </cell>
          <cell r="AC244">
            <v>0</v>
          </cell>
          <cell r="AG244">
            <v>299</v>
          </cell>
          <cell r="AH244">
            <v>0.05</v>
          </cell>
          <cell r="AI244" t="str">
            <v>N/A</v>
          </cell>
          <cell r="AJ244" t="str">
            <v>N/A</v>
          </cell>
          <cell r="AK244">
            <v>5</v>
          </cell>
          <cell r="AL244">
            <v>258</v>
          </cell>
          <cell r="AM244">
            <v>271</v>
          </cell>
          <cell r="AN244">
            <v>348</v>
          </cell>
        </row>
        <row r="245">
          <cell r="B245" t="str">
            <v>EA241F-H-BK</v>
          </cell>
          <cell r="C245" t="str">
            <v>MultiSync EA241F-H-BK, 24" IPS LED backlit LCD Monitor with 3-sided Ultra Narrow Bezels, 1920x1080, VGA / DVI / HDMI / DisplayPort inputs, USB hub, Human Sensor, ControlSync, No Touch Auto Adjust, NaViSet Administrator, No stand, Speakers, Black Cabinet, 3 Year Warranty (BUILD TO FORECAST)</v>
          </cell>
          <cell r="D245">
            <v>329</v>
          </cell>
          <cell r="E245">
            <v>299</v>
          </cell>
          <cell r="F245">
            <v>299</v>
          </cell>
          <cell r="G245">
            <v>276</v>
          </cell>
          <cell r="H245">
            <v>263</v>
          </cell>
          <cell r="I245">
            <v>276</v>
          </cell>
          <cell r="J245">
            <v>276</v>
          </cell>
          <cell r="K245">
            <v>262.2</v>
          </cell>
          <cell r="L245">
            <v>263</v>
          </cell>
          <cell r="M245">
            <v>0.04</v>
          </cell>
          <cell r="O245">
            <v>0</v>
          </cell>
          <cell r="S245">
            <v>221.26</v>
          </cell>
          <cell r="T245">
            <v>239</v>
          </cell>
          <cell r="U245">
            <v>0.05</v>
          </cell>
          <cell r="V245">
            <v>510.59999999999997</v>
          </cell>
          <cell r="W245">
            <v>404</v>
          </cell>
          <cell r="X245">
            <v>373</v>
          </cell>
          <cell r="Y245">
            <v>355</v>
          </cell>
          <cell r="Z245">
            <v>373</v>
          </cell>
          <cell r="AA245">
            <v>0.04</v>
          </cell>
          <cell r="AC245">
            <v>0</v>
          </cell>
          <cell r="AG245">
            <v>299</v>
          </cell>
          <cell r="AH245">
            <v>0.05</v>
          </cell>
          <cell r="AI245" t="str">
            <v>N/A</v>
          </cell>
          <cell r="AJ245" t="str">
            <v>N/A</v>
          </cell>
          <cell r="AK245">
            <v>5</v>
          </cell>
          <cell r="AL245">
            <v>258</v>
          </cell>
          <cell r="AM245">
            <v>271</v>
          </cell>
          <cell r="AN245">
            <v>348</v>
          </cell>
        </row>
        <row r="246">
          <cell r="B246" t="str">
            <v>EA234WMi-BK</v>
          </cell>
          <cell r="C246" t="str">
            <v>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v>
          </cell>
          <cell r="D246">
            <v>296</v>
          </cell>
          <cell r="E246">
            <v>269</v>
          </cell>
          <cell r="F246">
            <v>269</v>
          </cell>
          <cell r="G246">
            <v>244</v>
          </cell>
          <cell r="H246">
            <v>239</v>
          </cell>
          <cell r="I246">
            <v>244</v>
          </cell>
          <cell r="J246">
            <v>244</v>
          </cell>
          <cell r="K246">
            <v>231.79999999999998</v>
          </cell>
          <cell r="L246">
            <v>239</v>
          </cell>
          <cell r="M246">
            <v>0.04</v>
          </cell>
          <cell r="O246">
            <v>0</v>
          </cell>
          <cell r="S246">
            <v>162</v>
          </cell>
          <cell r="T246">
            <v>219</v>
          </cell>
          <cell r="U246">
            <v>0.05</v>
          </cell>
          <cell r="V246">
            <v>459.99999999999994</v>
          </cell>
          <cell r="W246">
            <v>363</v>
          </cell>
          <cell r="X246">
            <v>329</v>
          </cell>
          <cell r="Y246">
            <v>323</v>
          </cell>
          <cell r="Z246">
            <v>329</v>
          </cell>
          <cell r="AA246">
            <v>0.04</v>
          </cell>
          <cell r="AC246">
            <v>0</v>
          </cell>
          <cell r="AG246">
            <v>219</v>
          </cell>
          <cell r="AH246">
            <v>0.05</v>
          </cell>
          <cell r="AI246" t="str">
            <v>N/A</v>
          </cell>
          <cell r="AJ246" t="str">
            <v>N/A</v>
          </cell>
          <cell r="AK246">
            <v>5</v>
          </cell>
          <cell r="AL246">
            <v>234</v>
          </cell>
          <cell r="AM246">
            <v>239</v>
          </cell>
          <cell r="AN246">
            <v>316</v>
          </cell>
        </row>
        <row r="247">
          <cell r="B247" t="str">
            <v>EA245WMi-BK</v>
          </cell>
          <cell r="C247" t="str">
            <v>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v>
          </cell>
          <cell r="D247">
            <v>474</v>
          </cell>
          <cell r="E247">
            <v>379</v>
          </cell>
          <cell r="F247">
            <v>379</v>
          </cell>
          <cell r="G247">
            <v>351</v>
          </cell>
          <cell r="H247">
            <v>334</v>
          </cell>
          <cell r="I247">
            <v>351</v>
          </cell>
          <cell r="J247">
            <v>351</v>
          </cell>
          <cell r="K247">
            <v>333.45</v>
          </cell>
          <cell r="L247">
            <v>334</v>
          </cell>
          <cell r="M247">
            <v>0.04</v>
          </cell>
          <cell r="O247">
            <v>0</v>
          </cell>
          <cell r="S247">
            <v>280.45999999999998</v>
          </cell>
          <cell r="T247">
            <v>299</v>
          </cell>
          <cell r="U247">
            <v>0.05</v>
          </cell>
          <cell r="V247">
            <v>736</v>
          </cell>
          <cell r="W247">
            <v>512</v>
          </cell>
          <cell r="X247">
            <v>474</v>
          </cell>
          <cell r="Y247">
            <v>451</v>
          </cell>
          <cell r="Z247">
            <v>474</v>
          </cell>
          <cell r="AA247">
            <v>0.04</v>
          </cell>
          <cell r="AC247">
            <v>0</v>
          </cell>
          <cell r="AG247">
            <v>379</v>
          </cell>
          <cell r="AH247">
            <v>0.05</v>
          </cell>
          <cell r="AI247" t="str">
            <v>N/A</v>
          </cell>
          <cell r="AJ247" t="str">
            <v>N/A</v>
          </cell>
          <cell r="AK247">
            <v>10</v>
          </cell>
          <cell r="AL247">
            <v>324</v>
          </cell>
          <cell r="AM247">
            <v>341</v>
          </cell>
          <cell r="AN247">
            <v>437</v>
          </cell>
        </row>
        <row r="248">
          <cell r="B248" t="str">
            <v>EA271F-BK</v>
          </cell>
          <cell r="C248" t="str">
            <v>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v>
          </cell>
          <cell r="D248">
            <v>494</v>
          </cell>
          <cell r="E248">
            <v>379</v>
          </cell>
          <cell r="F248">
            <v>379</v>
          </cell>
          <cell r="G248">
            <v>351</v>
          </cell>
          <cell r="H248">
            <v>334</v>
          </cell>
          <cell r="I248">
            <v>351</v>
          </cell>
          <cell r="J248">
            <v>351</v>
          </cell>
          <cell r="K248">
            <v>333.45</v>
          </cell>
          <cell r="L248">
            <v>334</v>
          </cell>
          <cell r="M248">
            <v>0.04</v>
          </cell>
          <cell r="O248">
            <v>0</v>
          </cell>
          <cell r="S248">
            <v>263</v>
          </cell>
          <cell r="T248">
            <v>299</v>
          </cell>
          <cell r="U248">
            <v>0.05</v>
          </cell>
          <cell r="V248">
            <v>767.05</v>
          </cell>
          <cell r="W248">
            <v>512</v>
          </cell>
          <cell r="X248">
            <v>474</v>
          </cell>
          <cell r="Y248">
            <v>451</v>
          </cell>
          <cell r="Z248">
            <v>474</v>
          </cell>
          <cell r="AA248">
            <v>0.04</v>
          </cell>
          <cell r="AC248">
            <v>0</v>
          </cell>
          <cell r="AG248">
            <v>355</v>
          </cell>
          <cell r="AH248">
            <v>0.05</v>
          </cell>
          <cell r="AI248" t="str">
            <v>N/A</v>
          </cell>
          <cell r="AJ248" t="str">
            <v>N/A</v>
          </cell>
          <cell r="AK248">
            <v>10</v>
          </cell>
          <cell r="AL248">
            <v>324</v>
          </cell>
          <cell r="AM248">
            <v>341</v>
          </cell>
          <cell r="AN248">
            <v>437</v>
          </cell>
        </row>
        <row r="249">
          <cell r="B249" t="str">
            <v>EA275WMi-BK</v>
          </cell>
          <cell r="C249" t="str">
            <v>MultiSync EA275WMi-BK, 27" LED Backlit AH-IPS LCD Monitor, 2560x1440, HDMI / DisplayPort / DVI-I inputs, DisplayPort output, No Touch Auto Adjust, NaViSet, Height Adjustable Stand, Pivot, USB Hub (3.0 x 2 / 2.0 x 1), PbP, Integrated Speakers, Human Sensor, Black Cabinet, 3 Year Warranty (Suggested Replacement Model for the EA274WMi-BK)</v>
          </cell>
          <cell r="D249">
            <v>681</v>
          </cell>
          <cell r="E249">
            <v>529</v>
          </cell>
          <cell r="F249">
            <v>529</v>
          </cell>
          <cell r="G249">
            <v>481</v>
          </cell>
          <cell r="H249">
            <v>466</v>
          </cell>
          <cell r="I249">
            <v>481</v>
          </cell>
          <cell r="J249">
            <v>481</v>
          </cell>
          <cell r="K249">
            <v>456.95</v>
          </cell>
          <cell r="L249">
            <v>466</v>
          </cell>
          <cell r="M249">
            <v>0.04</v>
          </cell>
          <cell r="O249">
            <v>0</v>
          </cell>
          <cell r="S249">
            <v>460</v>
          </cell>
          <cell r="T249">
            <v>419</v>
          </cell>
          <cell r="U249">
            <v>0.05</v>
          </cell>
          <cell r="V249">
            <v>1056.8499999999999</v>
          </cell>
          <cell r="W249">
            <v>714</v>
          </cell>
          <cell r="X249">
            <v>649</v>
          </cell>
          <cell r="Y249">
            <v>629</v>
          </cell>
          <cell r="Z249">
            <v>649</v>
          </cell>
          <cell r="AA249">
            <v>0.04</v>
          </cell>
          <cell r="AC249">
            <v>0</v>
          </cell>
          <cell r="AG249">
            <v>621</v>
          </cell>
          <cell r="AH249">
            <v>0.05</v>
          </cell>
          <cell r="AI249" t="str">
            <v>N/A</v>
          </cell>
          <cell r="AJ249" t="str">
            <v>N/A</v>
          </cell>
          <cell r="AK249">
            <v>14</v>
          </cell>
          <cell r="AL249">
            <v>452</v>
          </cell>
          <cell r="AM249">
            <v>467</v>
          </cell>
          <cell r="AN249">
            <v>610</v>
          </cell>
        </row>
        <row r="250">
          <cell r="B250" t="str">
            <v>EA271Q-BK</v>
          </cell>
          <cell r="C250" t="str">
            <v>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v>
          </cell>
          <cell r="D250">
            <v>681</v>
          </cell>
          <cell r="E250">
            <v>529</v>
          </cell>
          <cell r="F250">
            <v>529</v>
          </cell>
          <cell r="G250">
            <v>481</v>
          </cell>
          <cell r="H250">
            <v>466</v>
          </cell>
          <cell r="I250">
            <v>481</v>
          </cell>
          <cell r="J250">
            <v>481</v>
          </cell>
          <cell r="K250">
            <v>456.95</v>
          </cell>
          <cell r="L250">
            <v>466</v>
          </cell>
          <cell r="M250">
            <v>0.04</v>
          </cell>
          <cell r="O250">
            <v>0</v>
          </cell>
          <cell r="S250">
            <v>380</v>
          </cell>
          <cell r="T250">
            <v>419</v>
          </cell>
          <cell r="U250">
            <v>0.05</v>
          </cell>
          <cell r="V250">
            <v>1056.8499999999999</v>
          </cell>
          <cell r="W250">
            <v>714</v>
          </cell>
          <cell r="X250">
            <v>649</v>
          </cell>
          <cell r="Y250">
            <v>629</v>
          </cell>
          <cell r="Z250">
            <v>649</v>
          </cell>
          <cell r="AA250">
            <v>0.04</v>
          </cell>
          <cell r="AC250">
            <v>0</v>
          </cell>
          <cell r="AG250">
            <v>513</v>
          </cell>
          <cell r="AH250">
            <v>0.05</v>
          </cell>
          <cell r="AI250" t="str">
            <v>N/A</v>
          </cell>
          <cell r="AJ250" t="str">
            <v>N/A</v>
          </cell>
          <cell r="AK250">
            <v>14</v>
          </cell>
          <cell r="AL250">
            <v>452</v>
          </cell>
          <cell r="AM250">
            <v>467</v>
          </cell>
          <cell r="AN250">
            <v>610</v>
          </cell>
        </row>
        <row r="251">
          <cell r="B251" t="str">
            <v>EA271U-BK</v>
          </cell>
          <cell r="C251" t="str">
            <v>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v>
          </cell>
          <cell r="D251">
            <v>769</v>
          </cell>
          <cell r="E251">
            <v>649</v>
          </cell>
          <cell r="F251">
            <v>649</v>
          </cell>
          <cell r="G251">
            <v>591</v>
          </cell>
          <cell r="H251">
            <v>571</v>
          </cell>
          <cell r="I251">
            <v>591</v>
          </cell>
          <cell r="J251">
            <v>591</v>
          </cell>
          <cell r="K251">
            <v>561.44999999999993</v>
          </cell>
          <cell r="L251">
            <v>571</v>
          </cell>
          <cell r="M251">
            <v>0.04</v>
          </cell>
          <cell r="O251">
            <v>0</v>
          </cell>
          <cell r="S251">
            <v>457</v>
          </cell>
          <cell r="T251">
            <v>509</v>
          </cell>
          <cell r="U251">
            <v>0.05</v>
          </cell>
          <cell r="V251">
            <v>1193.6999999999998</v>
          </cell>
          <cell r="W251">
            <v>876</v>
          </cell>
          <cell r="X251">
            <v>798</v>
          </cell>
          <cell r="Y251">
            <v>771</v>
          </cell>
          <cell r="Z251">
            <v>798</v>
          </cell>
          <cell r="AA251">
            <v>0.04</v>
          </cell>
          <cell r="AC251">
            <v>0</v>
          </cell>
          <cell r="AG251">
            <v>617</v>
          </cell>
          <cell r="AH251">
            <v>0.05</v>
          </cell>
          <cell r="AI251" t="str">
            <v>N/A</v>
          </cell>
          <cell r="AJ251" t="str">
            <v>N/A</v>
          </cell>
          <cell r="AK251">
            <v>17</v>
          </cell>
          <cell r="AL251">
            <v>554</v>
          </cell>
          <cell r="AM251">
            <v>574</v>
          </cell>
          <cell r="AN251">
            <v>748</v>
          </cell>
        </row>
        <row r="252">
          <cell r="C252" t="str">
            <v/>
          </cell>
        </row>
        <row r="253">
          <cell r="B253" t="str">
            <v>EX241UN-BK</v>
          </cell>
          <cell r="C253" t="str">
            <v>MultiSync EX241UN-BK, 24" LED Backlit LCD Monitor, AH-IPS, 1920x1080, Ultra-narrow Bezels on All Sides, HDMI / DisplayPort (in / out) / DVI-D / VGA inputs, No Touch Auto Adjust, NaViSet, Height Adjustable stand, Pivot, USB Hub, Integrated Speakers, Black Cabinet, 3 Year Warranty</v>
          </cell>
          <cell r="D253">
            <v>449</v>
          </cell>
          <cell r="E253">
            <v>359</v>
          </cell>
          <cell r="F253">
            <v>359</v>
          </cell>
          <cell r="G253">
            <v>332</v>
          </cell>
          <cell r="H253">
            <v>316</v>
          </cell>
          <cell r="I253">
            <v>332</v>
          </cell>
          <cell r="J253">
            <v>332</v>
          </cell>
          <cell r="K253">
            <v>315.39999999999998</v>
          </cell>
          <cell r="L253">
            <v>316</v>
          </cell>
          <cell r="M253">
            <v>0.04</v>
          </cell>
          <cell r="O253">
            <v>0</v>
          </cell>
          <cell r="S253">
            <v>265.66000000000003</v>
          </cell>
          <cell r="T253">
            <v>279</v>
          </cell>
          <cell r="U253">
            <v>0.05</v>
          </cell>
          <cell r="V253">
            <v>696.9</v>
          </cell>
          <cell r="W253">
            <v>485</v>
          </cell>
          <cell r="X253">
            <v>448</v>
          </cell>
          <cell r="Y253">
            <v>427</v>
          </cell>
          <cell r="Z253">
            <v>448</v>
          </cell>
          <cell r="AA253">
            <v>0.04</v>
          </cell>
          <cell r="AC253">
            <v>0</v>
          </cell>
          <cell r="AG253">
            <v>359</v>
          </cell>
          <cell r="AH253">
            <v>0.05</v>
          </cell>
          <cell r="AI253" t="str">
            <v>N/A</v>
          </cell>
          <cell r="AJ253" t="str">
            <v>N/A</v>
          </cell>
          <cell r="AK253">
            <v>9</v>
          </cell>
          <cell r="AL253">
            <v>307</v>
          </cell>
          <cell r="AM253">
            <v>323</v>
          </cell>
          <cell r="AN253">
            <v>415</v>
          </cell>
        </row>
        <row r="254">
          <cell r="B254" t="str">
            <v>EX241UN-H-BK</v>
          </cell>
          <cell r="C254" t="str">
            <v>MultiSync EX241UN-BK (without stand), 24" LED Backlit LCD Monitor, IPS, 1920x1080, Ultra-narrow Bezels on All Sides, HDMI / DisplayPort (in / out) / DVI-D / VGA inputs, No Touch Auto Adjust, NaViSet, USB Hub, Integrated Speakers, Black Cabinet, 3 Year Warranty</v>
          </cell>
          <cell r="D254">
            <v>449</v>
          </cell>
          <cell r="E254">
            <v>359</v>
          </cell>
          <cell r="F254">
            <v>359</v>
          </cell>
          <cell r="G254">
            <v>332</v>
          </cell>
          <cell r="H254">
            <v>316</v>
          </cell>
          <cell r="I254">
            <v>332</v>
          </cell>
          <cell r="J254">
            <v>332</v>
          </cell>
          <cell r="K254">
            <v>315.39999999999998</v>
          </cell>
          <cell r="L254">
            <v>316</v>
          </cell>
          <cell r="M254">
            <v>0.04</v>
          </cell>
          <cell r="O254">
            <v>0</v>
          </cell>
          <cell r="S254">
            <v>265.66000000000003</v>
          </cell>
          <cell r="T254">
            <v>279</v>
          </cell>
          <cell r="U254">
            <v>0.05</v>
          </cell>
          <cell r="V254">
            <v>696.9</v>
          </cell>
          <cell r="W254">
            <v>485</v>
          </cell>
          <cell r="X254">
            <v>448</v>
          </cell>
          <cell r="Y254">
            <v>427</v>
          </cell>
          <cell r="Z254">
            <v>448</v>
          </cell>
          <cell r="AA254">
            <v>0.04</v>
          </cell>
          <cell r="AC254">
            <v>0</v>
          </cell>
          <cell r="AG254">
            <v>359</v>
          </cell>
          <cell r="AH254">
            <v>0.05</v>
          </cell>
          <cell r="AI254" t="str">
            <v>N/A</v>
          </cell>
          <cell r="AJ254" t="str">
            <v>N/A</v>
          </cell>
          <cell r="AK254">
            <v>9</v>
          </cell>
          <cell r="AL254">
            <v>307</v>
          </cell>
          <cell r="AM254">
            <v>323</v>
          </cell>
          <cell r="AN254">
            <v>415</v>
          </cell>
        </row>
        <row r="255">
          <cell r="B255" t="str">
            <v>EX241UN-PT-H</v>
          </cell>
          <cell r="C255" t="str">
            <v>MultiSync EX241UN-PT-H (touch display, without stand), 24" LED Backlit LCD Monitor, IPS, 1920x1080, Installed 10 point PCAP touch overlay, HDMI / DisplayPort (in / out) / DVI-D / VGA inputs, NaViSet, USB Hub, Integrated Speakers, Black Cabinet, 3 Year Warranty</v>
          </cell>
          <cell r="D255">
            <v>1259</v>
          </cell>
          <cell r="E255">
            <v>899</v>
          </cell>
          <cell r="F255">
            <v>899</v>
          </cell>
          <cell r="G255">
            <v>831</v>
          </cell>
          <cell r="H255">
            <v>791</v>
          </cell>
          <cell r="I255">
            <v>831</v>
          </cell>
          <cell r="J255">
            <v>831</v>
          </cell>
          <cell r="K255">
            <v>789.44999999999993</v>
          </cell>
          <cell r="L255">
            <v>791</v>
          </cell>
          <cell r="M255">
            <v>0.04</v>
          </cell>
          <cell r="O255">
            <v>0</v>
          </cell>
          <cell r="S255">
            <v>665.26</v>
          </cell>
          <cell r="T255">
            <v>709</v>
          </cell>
          <cell r="U255">
            <v>0.05</v>
          </cell>
          <cell r="V255">
            <v>1954.9999999999998</v>
          </cell>
          <cell r="W255">
            <v>1214</v>
          </cell>
          <cell r="X255">
            <v>1122</v>
          </cell>
          <cell r="Y255">
            <v>1068</v>
          </cell>
          <cell r="Z255">
            <v>1122</v>
          </cell>
          <cell r="AA255">
            <v>0.04</v>
          </cell>
          <cell r="AC255">
            <v>0</v>
          </cell>
          <cell r="AG255">
            <v>898</v>
          </cell>
          <cell r="AH255">
            <v>0.05</v>
          </cell>
          <cell r="AI255" t="str">
            <v>N/A</v>
          </cell>
          <cell r="AJ255" t="str">
            <v>N/A</v>
          </cell>
          <cell r="AK255">
            <v>24</v>
          </cell>
          <cell r="AL255">
            <v>767</v>
          </cell>
          <cell r="AM255">
            <v>807</v>
          </cell>
          <cell r="AN255">
            <v>1036</v>
          </cell>
        </row>
        <row r="256">
          <cell r="B256" t="str">
            <v>EX341R</v>
          </cell>
          <cell r="C256" t="str">
            <v>MultiSync EX341R, 34" Curved LED Backlit LCD Monitor, SVA, 3440x1400, Ultra-narrow Bezels on Three Sides, 1800R Curvature, HDMI 2.0 / HDMI 1.4 / DisplayPort (in / out) inputs, USB 3.0 Hub with DisplaySync Pro, Human Sensor, NaViSet, Height Adjustable stand, Integrated Speakers, White Cabinet, 3 Year Warranty, BUILD TO FORECAST (8 weeks lead time)</v>
          </cell>
          <cell r="D256">
            <v>1061</v>
          </cell>
          <cell r="E256">
            <v>849</v>
          </cell>
          <cell r="F256">
            <v>849</v>
          </cell>
          <cell r="G256">
            <v>784</v>
          </cell>
          <cell r="H256">
            <v>747</v>
          </cell>
          <cell r="I256">
            <v>784</v>
          </cell>
          <cell r="J256">
            <v>784</v>
          </cell>
          <cell r="K256">
            <v>744.8</v>
          </cell>
          <cell r="L256">
            <v>747</v>
          </cell>
          <cell r="M256">
            <v>0.04</v>
          </cell>
          <cell r="O256">
            <v>0</v>
          </cell>
          <cell r="S256">
            <v>628.26</v>
          </cell>
          <cell r="T256">
            <v>669</v>
          </cell>
          <cell r="U256">
            <v>0.05</v>
          </cell>
          <cell r="V256">
            <v>1646.8</v>
          </cell>
          <cell r="W256">
            <v>1146</v>
          </cell>
          <cell r="X256">
            <v>1058</v>
          </cell>
          <cell r="Y256">
            <v>1008</v>
          </cell>
          <cell r="Z256">
            <v>1058</v>
          </cell>
          <cell r="AA256">
            <v>0.04</v>
          </cell>
          <cell r="AC256">
            <v>0</v>
          </cell>
          <cell r="AG256">
            <v>848</v>
          </cell>
          <cell r="AH256">
            <v>0.05</v>
          </cell>
          <cell r="AI256" t="str">
            <v>N/A</v>
          </cell>
          <cell r="AJ256" t="str">
            <v>N/A</v>
          </cell>
          <cell r="AK256">
            <v>22</v>
          </cell>
          <cell r="AL256">
            <v>725</v>
          </cell>
          <cell r="AM256">
            <v>762</v>
          </cell>
          <cell r="AN256">
            <v>978</v>
          </cell>
        </row>
        <row r="257">
          <cell r="B257" t="str">
            <v>EX341R-BK</v>
          </cell>
          <cell r="C257" t="str">
            <v>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v>
          </cell>
          <cell r="D257">
            <v>1061</v>
          </cell>
          <cell r="E257">
            <v>849</v>
          </cell>
          <cell r="F257">
            <v>849</v>
          </cell>
          <cell r="G257">
            <v>784</v>
          </cell>
          <cell r="H257">
            <v>747</v>
          </cell>
          <cell r="I257">
            <v>784</v>
          </cell>
          <cell r="J257">
            <v>784</v>
          </cell>
          <cell r="K257">
            <v>744.8</v>
          </cell>
          <cell r="L257">
            <v>747</v>
          </cell>
          <cell r="M257">
            <v>0.04</v>
          </cell>
          <cell r="O257">
            <v>0</v>
          </cell>
          <cell r="S257">
            <v>628.26</v>
          </cell>
          <cell r="T257">
            <v>669</v>
          </cell>
          <cell r="U257">
            <v>0.05</v>
          </cell>
          <cell r="V257">
            <v>1646.8</v>
          </cell>
          <cell r="W257">
            <v>1146</v>
          </cell>
          <cell r="X257">
            <v>1058</v>
          </cell>
          <cell r="Y257">
            <v>1008</v>
          </cell>
          <cell r="Z257">
            <v>1058</v>
          </cell>
          <cell r="AA257">
            <v>0.04</v>
          </cell>
          <cell r="AC257">
            <v>0</v>
          </cell>
          <cell r="AG257">
            <v>848</v>
          </cell>
          <cell r="AH257">
            <v>0.05</v>
          </cell>
          <cell r="AI257" t="str">
            <v>N/A</v>
          </cell>
          <cell r="AJ257" t="str">
            <v>N/A</v>
          </cell>
          <cell r="AK257">
            <v>22</v>
          </cell>
          <cell r="AL257">
            <v>725</v>
          </cell>
          <cell r="AM257">
            <v>762</v>
          </cell>
          <cell r="AN257">
            <v>978</v>
          </cell>
        </row>
        <row r="258">
          <cell r="C258" t="str">
            <v/>
          </cell>
        </row>
        <row r="259">
          <cell r="B259" t="str">
            <v>P243W-BK</v>
          </cell>
          <cell r="C259" t="str">
            <v>MultiSync P243W-BK, 24" LED Backlit LCD Monitor, AH-IPS, sRGB color, 1920x1200, w/Ambix4 - DVI-D, VGA, DisplayPort, HDMI, USB 3.1 Hub with DisplaySync Pro, 14 Bit 3D LUT, Pivot, Black Cabinet, 4 year warranty (Suggested Replacement Model for the P242W-BK)</v>
          </cell>
          <cell r="D259">
            <v>824</v>
          </cell>
          <cell r="E259">
            <v>699</v>
          </cell>
          <cell r="F259">
            <v>699</v>
          </cell>
          <cell r="G259">
            <v>631</v>
          </cell>
          <cell r="H259">
            <v>619</v>
          </cell>
          <cell r="I259">
            <v>631</v>
          </cell>
          <cell r="J259">
            <v>631</v>
          </cell>
          <cell r="K259">
            <v>599.44999999999993</v>
          </cell>
          <cell r="L259">
            <v>619</v>
          </cell>
          <cell r="M259">
            <v>0.04</v>
          </cell>
          <cell r="O259">
            <v>0</v>
          </cell>
          <cell r="S259">
            <v>357</v>
          </cell>
          <cell r="T259">
            <v>559</v>
          </cell>
          <cell r="U259">
            <v>0.05</v>
          </cell>
          <cell r="V259">
            <v>1278.8</v>
          </cell>
          <cell r="W259">
            <v>944</v>
          </cell>
          <cell r="X259">
            <v>852</v>
          </cell>
          <cell r="Y259">
            <v>836</v>
          </cell>
          <cell r="Z259">
            <v>852</v>
          </cell>
          <cell r="AA259">
            <v>0.04</v>
          </cell>
          <cell r="AC259">
            <v>0</v>
          </cell>
          <cell r="AG259">
            <v>482</v>
          </cell>
          <cell r="AH259">
            <v>0.05</v>
          </cell>
          <cell r="AI259" t="str">
            <v>N/A</v>
          </cell>
          <cell r="AJ259" t="str">
            <v>N/A</v>
          </cell>
          <cell r="AK259">
            <v>25</v>
          </cell>
          <cell r="AL259">
            <v>594</v>
          </cell>
          <cell r="AM259">
            <v>606</v>
          </cell>
          <cell r="AN259">
            <v>802</v>
          </cell>
        </row>
        <row r="260">
          <cell r="C260" t="str">
            <v/>
          </cell>
        </row>
        <row r="261">
          <cell r="B261" t="str">
            <v>PA243W</v>
          </cell>
          <cell r="C261" t="str">
            <v>MultiSync PA243W, 24" Wide Gamut W-LED Backlit LCD Monitor, IPS, 1920x1200, w/Ambix4, DVI-D, VGA, DisplayPort, HDMI, USB 3.1 Hub with DisplaySync Pro, 14 Bit 3D LUT, MultiProfiler, Pivot, White Cabinet, 4 year warranty</v>
          </cell>
          <cell r="D261">
            <v>1044</v>
          </cell>
          <cell r="E261">
            <v>849</v>
          </cell>
          <cell r="F261">
            <v>849</v>
          </cell>
          <cell r="G261">
            <v>784</v>
          </cell>
          <cell r="H261">
            <v>747</v>
          </cell>
          <cell r="I261">
            <v>784</v>
          </cell>
          <cell r="J261">
            <v>784</v>
          </cell>
          <cell r="K261">
            <v>744.8</v>
          </cell>
          <cell r="L261">
            <v>747</v>
          </cell>
          <cell r="M261">
            <v>0.04</v>
          </cell>
          <cell r="O261">
            <v>0</v>
          </cell>
          <cell r="S261">
            <v>518</v>
          </cell>
          <cell r="T261">
            <v>669</v>
          </cell>
          <cell r="U261">
            <v>0.05</v>
          </cell>
          <cell r="V261">
            <v>1620.35</v>
          </cell>
          <cell r="W261">
            <v>1146</v>
          </cell>
          <cell r="X261">
            <v>1058</v>
          </cell>
          <cell r="Y261">
            <v>1008</v>
          </cell>
          <cell r="Z261">
            <v>1058</v>
          </cell>
          <cell r="AA261">
            <v>0.04</v>
          </cell>
          <cell r="AC261">
            <v>0</v>
          </cell>
          <cell r="AG261">
            <v>699</v>
          </cell>
          <cell r="AH261">
            <v>0.05</v>
          </cell>
          <cell r="AI261" t="str">
            <v>N/A</v>
          </cell>
          <cell r="AJ261" t="str">
            <v>N/A</v>
          </cell>
          <cell r="AK261">
            <v>30</v>
          </cell>
          <cell r="AL261">
            <v>717</v>
          </cell>
          <cell r="AM261">
            <v>754</v>
          </cell>
          <cell r="AN261">
            <v>967</v>
          </cell>
        </row>
        <row r="262">
          <cell r="B262" t="str">
            <v>PA243W-BK</v>
          </cell>
          <cell r="C262" t="str">
            <v>MultiSync PA243W-BK, 24" Wide Gamut W-LED Backlit LCD Monitor, IPS, 1920x1200, w/Ambix4, DVI-D, VGA, DisplayPort, HDMI, USB 3.1 Hub with DisplaySync Pro, 14 Bit 3D LUT, MultiProfiler, Pivot, Black Cabinet, 4 year warranty (Suggested replacement for the PA242W-BK)</v>
          </cell>
          <cell r="D262">
            <v>1044</v>
          </cell>
          <cell r="E262">
            <v>849</v>
          </cell>
          <cell r="F262">
            <v>849</v>
          </cell>
          <cell r="G262">
            <v>784</v>
          </cell>
          <cell r="H262">
            <v>747</v>
          </cell>
          <cell r="I262">
            <v>784</v>
          </cell>
          <cell r="J262">
            <v>784</v>
          </cell>
          <cell r="K262">
            <v>744.8</v>
          </cell>
          <cell r="L262">
            <v>747</v>
          </cell>
          <cell r="M262">
            <v>0.04</v>
          </cell>
          <cell r="O262">
            <v>0</v>
          </cell>
          <cell r="S262">
            <v>518</v>
          </cell>
          <cell r="T262">
            <v>669</v>
          </cell>
          <cell r="U262">
            <v>0.05</v>
          </cell>
          <cell r="V262">
            <v>1620.35</v>
          </cell>
          <cell r="W262">
            <v>1146</v>
          </cell>
          <cell r="X262">
            <v>1058</v>
          </cell>
          <cell r="Y262">
            <v>1008</v>
          </cell>
          <cell r="Z262">
            <v>1058</v>
          </cell>
          <cell r="AA262">
            <v>0.04</v>
          </cell>
          <cell r="AC262">
            <v>0</v>
          </cell>
          <cell r="AG262">
            <v>699</v>
          </cell>
          <cell r="AH262">
            <v>0.05</v>
          </cell>
          <cell r="AI262" t="str">
            <v>N/A</v>
          </cell>
          <cell r="AJ262" t="str">
            <v>N/A</v>
          </cell>
          <cell r="AK262">
            <v>30</v>
          </cell>
          <cell r="AL262">
            <v>717</v>
          </cell>
          <cell r="AM262">
            <v>754</v>
          </cell>
          <cell r="AN262">
            <v>967</v>
          </cell>
        </row>
        <row r="263">
          <cell r="B263" t="str">
            <v>PA271Q-BK</v>
          </cell>
          <cell r="C263" t="str">
            <v>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v>
          </cell>
          <cell r="D263">
            <v>1429</v>
          </cell>
          <cell r="E263">
            <v>1299</v>
          </cell>
          <cell r="F263">
            <v>1299</v>
          </cell>
          <cell r="G263">
            <v>1200</v>
          </cell>
          <cell r="H263">
            <v>1143</v>
          </cell>
          <cell r="I263">
            <v>1200</v>
          </cell>
          <cell r="J263">
            <v>1200</v>
          </cell>
          <cell r="K263">
            <v>1140</v>
          </cell>
          <cell r="L263">
            <v>1143</v>
          </cell>
          <cell r="M263">
            <v>0.04</v>
          </cell>
          <cell r="O263">
            <v>0</v>
          </cell>
          <cell r="S263">
            <v>784</v>
          </cell>
          <cell r="T263">
            <v>1029</v>
          </cell>
          <cell r="U263">
            <v>0.05</v>
          </cell>
          <cell r="V263">
            <v>2218.35</v>
          </cell>
          <cell r="W263">
            <v>1754</v>
          </cell>
          <cell r="X263">
            <v>1620</v>
          </cell>
          <cell r="Y263">
            <v>1543</v>
          </cell>
          <cell r="Z263">
            <v>1620</v>
          </cell>
          <cell r="AA263">
            <v>0.04</v>
          </cell>
          <cell r="AC263">
            <v>0</v>
          </cell>
          <cell r="AG263">
            <v>1058</v>
          </cell>
          <cell r="AH263">
            <v>0.05</v>
          </cell>
          <cell r="AI263" t="str">
            <v>N/A</v>
          </cell>
          <cell r="AJ263" t="str">
            <v>N/A</v>
          </cell>
          <cell r="AK263">
            <v>46</v>
          </cell>
          <cell r="AL263">
            <v>1097</v>
          </cell>
          <cell r="AM263">
            <v>1154</v>
          </cell>
          <cell r="AN263">
            <v>1481</v>
          </cell>
        </row>
        <row r="264">
          <cell r="B264" t="str">
            <v>PA311D-BK</v>
          </cell>
          <cell r="C264" t="str">
            <v>MultiSync PA311D-BK, 31.1" Wide Color Gamut LED Backlit LCD Monitor, IPS, 4096x2160, 17:9, DisplayPort 1.4, HDMI 2.0b, USB Type C, USB Hub with DisplaySync Pro, SpectraView Engine color management, 14-bit 3D LUT, AdobeRGB, REC 2020, sRGB, Pivot, Black Cabinet, 4 year warranty</v>
          </cell>
          <cell r="D264">
            <v>3299</v>
          </cell>
          <cell r="E264">
            <v>2999</v>
          </cell>
          <cell r="F264">
            <v>2999</v>
          </cell>
          <cell r="G264">
            <v>2692</v>
          </cell>
          <cell r="H264">
            <v>2639</v>
          </cell>
          <cell r="I264">
            <v>2692</v>
          </cell>
          <cell r="J264">
            <v>2692</v>
          </cell>
          <cell r="K264">
            <v>2557.4</v>
          </cell>
          <cell r="L264">
            <v>2639</v>
          </cell>
          <cell r="M264">
            <v>0.04</v>
          </cell>
          <cell r="O264">
            <v>0</v>
          </cell>
          <cell r="S264">
            <v>1630</v>
          </cell>
          <cell r="T264">
            <v>2379</v>
          </cell>
          <cell r="U264">
            <v>0.05</v>
          </cell>
          <cell r="V264">
            <v>5122.0999999999995</v>
          </cell>
          <cell r="W264">
            <v>4049</v>
          </cell>
          <cell r="X264">
            <v>3634</v>
          </cell>
          <cell r="Y264">
            <v>3563</v>
          </cell>
          <cell r="Z264">
            <v>3634</v>
          </cell>
          <cell r="AA264">
            <v>0.04</v>
          </cell>
          <cell r="AC264">
            <v>0</v>
          </cell>
          <cell r="AG264">
            <v>2201</v>
          </cell>
          <cell r="AH264">
            <v>0.05</v>
          </cell>
          <cell r="AI264" t="str">
            <v>N/A</v>
          </cell>
          <cell r="AJ264" t="str">
            <v>N/A</v>
          </cell>
          <cell r="AK264">
            <v>106</v>
          </cell>
          <cell r="AL264">
            <v>2533</v>
          </cell>
          <cell r="AM264">
            <v>2586</v>
          </cell>
          <cell r="AN264">
            <v>3420</v>
          </cell>
        </row>
        <row r="265">
          <cell r="C265" t="str">
            <v/>
          </cell>
        </row>
        <row r="266">
          <cell r="B266" t="str">
            <v>EA231WU-BK-SV</v>
          </cell>
          <cell r="C266" t="str">
            <v>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v>
          </cell>
          <cell r="D266">
            <v>439</v>
          </cell>
          <cell r="E266">
            <v>399</v>
          </cell>
          <cell r="F266">
            <v>399</v>
          </cell>
          <cell r="G266">
            <v>356</v>
          </cell>
          <cell r="H266">
            <v>339</v>
          </cell>
          <cell r="I266">
            <v>356</v>
          </cell>
          <cell r="J266">
            <v>356</v>
          </cell>
          <cell r="K266">
            <v>356</v>
          </cell>
          <cell r="L266">
            <v>339</v>
          </cell>
          <cell r="M266">
            <v>0.04</v>
          </cell>
          <cell r="O266">
            <v>0</v>
          </cell>
          <cell r="S266">
            <v>283.28999999999996</v>
          </cell>
          <cell r="T266">
            <v>309</v>
          </cell>
          <cell r="U266" t="str">
            <v>N/A</v>
          </cell>
          <cell r="V266">
            <v>681.94999999999993</v>
          </cell>
          <cell r="W266">
            <v>539</v>
          </cell>
          <cell r="X266">
            <v>481</v>
          </cell>
          <cell r="Y266">
            <v>458</v>
          </cell>
          <cell r="Z266">
            <v>481</v>
          </cell>
          <cell r="AA266">
            <v>0.04</v>
          </cell>
          <cell r="AC266">
            <v>0</v>
          </cell>
          <cell r="AG266">
            <v>382</v>
          </cell>
          <cell r="AH266" t="str">
            <v>N/A</v>
          </cell>
          <cell r="AI266" t="str">
            <v>N/A</v>
          </cell>
          <cell r="AJ266" t="str">
            <v>N/A</v>
          </cell>
          <cell r="AK266">
            <v>14</v>
          </cell>
          <cell r="AL266">
            <v>325</v>
          </cell>
          <cell r="AM266">
            <v>342</v>
          </cell>
          <cell r="AN266">
            <v>439</v>
          </cell>
        </row>
        <row r="267">
          <cell r="B267" t="str">
            <v>EA241F-BK-SV</v>
          </cell>
          <cell r="C267" t="str">
            <v>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v>
          </cell>
          <cell r="D267">
            <v>489</v>
          </cell>
          <cell r="E267">
            <v>449</v>
          </cell>
          <cell r="F267">
            <v>449</v>
          </cell>
          <cell r="G267">
            <v>401</v>
          </cell>
          <cell r="H267">
            <v>382</v>
          </cell>
          <cell r="I267">
            <v>401</v>
          </cell>
          <cell r="J267">
            <v>401</v>
          </cell>
          <cell r="K267">
            <v>401</v>
          </cell>
          <cell r="L267">
            <v>382</v>
          </cell>
          <cell r="M267">
            <v>0.04</v>
          </cell>
          <cell r="O267">
            <v>0</v>
          </cell>
          <cell r="S267">
            <v>318.78999999999996</v>
          </cell>
          <cell r="T267">
            <v>339</v>
          </cell>
          <cell r="U267" t="str">
            <v>N/A</v>
          </cell>
          <cell r="V267">
            <v>758.99999999999989</v>
          </cell>
          <cell r="W267">
            <v>606</v>
          </cell>
          <cell r="X267">
            <v>541</v>
          </cell>
          <cell r="Y267">
            <v>516</v>
          </cell>
          <cell r="Z267">
            <v>541</v>
          </cell>
          <cell r="AA267">
            <v>0.04</v>
          </cell>
          <cell r="AC267">
            <v>0</v>
          </cell>
          <cell r="AG267">
            <v>430</v>
          </cell>
          <cell r="AH267" t="str">
            <v>N/A</v>
          </cell>
          <cell r="AI267" t="str">
            <v>N/A</v>
          </cell>
          <cell r="AJ267" t="str">
            <v>N/A</v>
          </cell>
          <cell r="AK267">
            <v>15</v>
          </cell>
          <cell r="AL267">
            <v>367</v>
          </cell>
          <cell r="AM267">
            <v>386</v>
          </cell>
          <cell r="AN267">
            <v>496</v>
          </cell>
        </row>
        <row r="268">
          <cell r="B268" t="str">
            <v>EA245WMi-BK-SV</v>
          </cell>
          <cell r="C268" t="str">
            <v>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v>
          </cell>
          <cell r="D268">
            <v>661</v>
          </cell>
          <cell r="E268">
            <v>529</v>
          </cell>
          <cell r="F268">
            <v>529</v>
          </cell>
          <cell r="G268">
            <v>473</v>
          </cell>
          <cell r="H268">
            <v>450</v>
          </cell>
          <cell r="I268">
            <v>473</v>
          </cell>
          <cell r="J268">
            <v>473</v>
          </cell>
          <cell r="K268">
            <v>473</v>
          </cell>
          <cell r="L268">
            <v>450</v>
          </cell>
          <cell r="M268">
            <v>0.04</v>
          </cell>
          <cell r="O268">
            <v>0</v>
          </cell>
          <cell r="S268">
            <v>375.59</v>
          </cell>
          <cell r="T268">
            <v>409</v>
          </cell>
          <cell r="U268" t="str">
            <v>N/A</v>
          </cell>
          <cell r="V268">
            <v>1025.8</v>
          </cell>
          <cell r="W268">
            <v>714</v>
          </cell>
          <cell r="X268">
            <v>639</v>
          </cell>
          <cell r="Y268">
            <v>608</v>
          </cell>
          <cell r="Z268">
            <v>639</v>
          </cell>
          <cell r="AA268">
            <v>0.04</v>
          </cell>
          <cell r="AC268">
            <v>0</v>
          </cell>
          <cell r="AG268">
            <v>507</v>
          </cell>
          <cell r="AH268" t="str">
            <v>N/A</v>
          </cell>
          <cell r="AI268" t="str">
            <v>N/A</v>
          </cell>
          <cell r="AJ268" t="str">
            <v>N/A</v>
          </cell>
          <cell r="AK268">
            <v>18</v>
          </cell>
          <cell r="AL268">
            <v>432</v>
          </cell>
          <cell r="AM268">
            <v>455</v>
          </cell>
          <cell r="AN268">
            <v>584</v>
          </cell>
        </row>
        <row r="269">
          <cell r="B269" t="str">
            <v>EA271F-BK-SV</v>
          </cell>
          <cell r="C269" t="str">
            <v>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v>
          </cell>
          <cell r="D269">
            <v>661</v>
          </cell>
          <cell r="E269">
            <v>529</v>
          </cell>
          <cell r="F269">
            <v>529</v>
          </cell>
          <cell r="G269">
            <v>473</v>
          </cell>
          <cell r="H269">
            <v>450</v>
          </cell>
          <cell r="I269">
            <v>473</v>
          </cell>
          <cell r="J269">
            <v>473</v>
          </cell>
          <cell r="K269">
            <v>473</v>
          </cell>
          <cell r="L269">
            <v>450</v>
          </cell>
          <cell r="M269">
            <v>0.04</v>
          </cell>
          <cell r="O269">
            <v>0</v>
          </cell>
          <cell r="S269">
            <v>375.59</v>
          </cell>
          <cell r="T269">
            <v>409</v>
          </cell>
          <cell r="U269" t="str">
            <v>N/A</v>
          </cell>
          <cell r="V269">
            <v>1025.8</v>
          </cell>
          <cell r="W269">
            <v>714</v>
          </cell>
          <cell r="X269">
            <v>639</v>
          </cell>
          <cell r="Y269">
            <v>608</v>
          </cell>
          <cell r="Z269">
            <v>639</v>
          </cell>
          <cell r="AA269">
            <v>0.04</v>
          </cell>
          <cell r="AC269">
            <v>0</v>
          </cell>
          <cell r="AG269">
            <v>507</v>
          </cell>
          <cell r="AH269" t="str">
            <v>N/A</v>
          </cell>
          <cell r="AI269" t="str">
            <v>N/A</v>
          </cell>
          <cell r="AJ269" t="str">
            <v>N/A</v>
          </cell>
          <cell r="AK269">
            <v>18</v>
          </cell>
          <cell r="AL269">
            <v>432</v>
          </cell>
          <cell r="AM269">
            <v>455</v>
          </cell>
          <cell r="AN269">
            <v>584</v>
          </cell>
        </row>
        <row r="270">
          <cell r="B270" t="str">
            <v>EA271Q-BK-SV</v>
          </cell>
          <cell r="C270" t="str">
            <v>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v>
          </cell>
          <cell r="D270">
            <v>846</v>
          </cell>
          <cell r="E270">
            <v>679</v>
          </cell>
          <cell r="F270">
            <v>679</v>
          </cell>
          <cell r="G270">
            <v>611</v>
          </cell>
          <cell r="H270">
            <v>577</v>
          </cell>
          <cell r="I270">
            <v>611</v>
          </cell>
          <cell r="J270">
            <v>611</v>
          </cell>
          <cell r="K270">
            <v>611</v>
          </cell>
          <cell r="L270">
            <v>577</v>
          </cell>
          <cell r="M270">
            <v>0.04</v>
          </cell>
          <cell r="O270">
            <v>0</v>
          </cell>
          <cell r="S270">
            <v>445</v>
          </cell>
          <cell r="T270">
            <v>519</v>
          </cell>
          <cell r="U270" t="str">
            <v>N/A</v>
          </cell>
          <cell r="V270">
            <v>1313.3</v>
          </cell>
          <cell r="W270">
            <v>917</v>
          </cell>
          <cell r="X270">
            <v>825</v>
          </cell>
          <cell r="Y270">
            <v>779</v>
          </cell>
          <cell r="Z270">
            <v>825</v>
          </cell>
          <cell r="AA270">
            <v>0.04</v>
          </cell>
          <cell r="AC270">
            <v>0</v>
          </cell>
          <cell r="AG270">
            <v>601</v>
          </cell>
          <cell r="AH270" t="str">
            <v>N/A</v>
          </cell>
          <cell r="AI270" t="str">
            <v>N/A</v>
          </cell>
          <cell r="AJ270" t="str">
            <v>N/A</v>
          </cell>
          <cell r="AK270">
            <v>23</v>
          </cell>
          <cell r="AL270">
            <v>554</v>
          </cell>
          <cell r="AM270">
            <v>588</v>
          </cell>
          <cell r="AN270">
            <v>748</v>
          </cell>
        </row>
        <row r="271">
          <cell r="B271" t="str">
            <v>EA271U-BK-SV</v>
          </cell>
          <cell r="C271" t="str">
            <v>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v>
          </cell>
          <cell r="D271">
            <v>1044</v>
          </cell>
          <cell r="E271">
            <v>799</v>
          </cell>
          <cell r="F271">
            <v>799</v>
          </cell>
          <cell r="G271">
            <v>719</v>
          </cell>
          <cell r="H271">
            <v>679</v>
          </cell>
          <cell r="I271">
            <v>719</v>
          </cell>
          <cell r="J271">
            <v>719</v>
          </cell>
          <cell r="K271">
            <v>719</v>
          </cell>
          <cell r="L271">
            <v>679</v>
          </cell>
          <cell r="M271">
            <v>0.04</v>
          </cell>
          <cell r="O271">
            <v>0</v>
          </cell>
          <cell r="S271">
            <v>522</v>
          </cell>
          <cell r="T271">
            <v>609</v>
          </cell>
          <cell r="U271" t="str">
            <v>N/A</v>
          </cell>
          <cell r="V271">
            <v>1620.35</v>
          </cell>
          <cell r="W271">
            <v>1079</v>
          </cell>
          <cell r="X271">
            <v>971</v>
          </cell>
          <cell r="Y271">
            <v>917</v>
          </cell>
          <cell r="Z271">
            <v>971</v>
          </cell>
          <cell r="AA271">
            <v>0.04</v>
          </cell>
          <cell r="AC271">
            <v>0</v>
          </cell>
          <cell r="AG271">
            <v>705</v>
          </cell>
          <cell r="AH271" t="str">
            <v>N/A</v>
          </cell>
          <cell r="AI271" t="str">
            <v>N/A</v>
          </cell>
          <cell r="AJ271" t="str">
            <v>N/A</v>
          </cell>
          <cell r="AK271">
            <v>27</v>
          </cell>
          <cell r="AL271">
            <v>652</v>
          </cell>
          <cell r="AM271">
            <v>692</v>
          </cell>
          <cell r="AN271">
            <v>881</v>
          </cell>
        </row>
        <row r="272">
          <cell r="B272" t="str">
            <v>EX241UN-BK-SV</v>
          </cell>
          <cell r="C272" t="str">
            <v>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v>
          </cell>
          <cell r="D272">
            <v>636</v>
          </cell>
          <cell r="E272">
            <v>509</v>
          </cell>
          <cell r="F272">
            <v>509</v>
          </cell>
          <cell r="G272">
            <v>455</v>
          </cell>
          <cell r="H272">
            <v>433</v>
          </cell>
          <cell r="I272">
            <v>455</v>
          </cell>
          <cell r="J272">
            <v>455</v>
          </cell>
          <cell r="K272">
            <v>455</v>
          </cell>
          <cell r="L272">
            <v>433</v>
          </cell>
          <cell r="M272">
            <v>0.04</v>
          </cell>
          <cell r="O272">
            <v>0</v>
          </cell>
          <cell r="S272">
            <v>361.39</v>
          </cell>
          <cell r="T272">
            <v>389</v>
          </cell>
          <cell r="U272" t="str">
            <v>N/A</v>
          </cell>
          <cell r="V272">
            <v>987.84999999999991</v>
          </cell>
          <cell r="W272">
            <v>687</v>
          </cell>
          <cell r="X272">
            <v>614</v>
          </cell>
          <cell r="Y272">
            <v>585</v>
          </cell>
          <cell r="Z272">
            <v>614</v>
          </cell>
          <cell r="AA272">
            <v>0.04</v>
          </cell>
          <cell r="AC272">
            <v>0</v>
          </cell>
          <cell r="AG272">
            <v>488</v>
          </cell>
          <cell r="AH272" t="str">
            <v>N/A</v>
          </cell>
          <cell r="AI272" t="str">
            <v>N/A</v>
          </cell>
          <cell r="AJ272" t="str">
            <v>N/A</v>
          </cell>
          <cell r="AK272">
            <v>17</v>
          </cell>
          <cell r="AL272">
            <v>416</v>
          </cell>
          <cell r="AM272">
            <v>438</v>
          </cell>
          <cell r="AN272">
            <v>562</v>
          </cell>
        </row>
        <row r="273">
          <cell r="B273" t="str">
            <v>EX341R-BK-SV</v>
          </cell>
          <cell r="C273" t="str">
            <v>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EA295WMi-BK-SV)</v>
          </cell>
          <cell r="D273">
            <v>1249</v>
          </cell>
          <cell r="E273">
            <v>999</v>
          </cell>
          <cell r="F273">
            <v>999</v>
          </cell>
          <cell r="G273">
            <v>891</v>
          </cell>
          <cell r="H273">
            <v>849</v>
          </cell>
          <cell r="I273">
            <v>891</v>
          </cell>
          <cell r="J273">
            <v>891</v>
          </cell>
          <cell r="K273">
            <v>891</v>
          </cell>
          <cell r="L273">
            <v>849</v>
          </cell>
          <cell r="M273">
            <v>0.04</v>
          </cell>
          <cell r="O273">
            <v>0</v>
          </cell>
          <cell r="S273">
            <v>709.29</v>
          </cell>
          <cell r="T273">
            <v>759</v>
          </cell>
          <cell r="U273" t="str">
            <v>N/A</v>
          </cell>
          <cell r="V273">
            <v>1938.8999999999999</v>
          </cell>
          <cell r="W273">
            <v>1349</v>
          </cell>
          <cell r="X273">
            <v>1203</v>
          </cell>
          <cell r="Y273">
            <v>1146</v>
          </cell>
          <cell r="Z273">
            <v>1203</v>
          </cell>
          <cell r="AA273">
            <v>0.04</v>
          </cell>
          <cell r="AC273">
            <v>0</v>
          </cell>
          <cell r="AG273">
            <v>958</v>
          </cell>
          <cell r="AH273" t="str">
            <v>N/A</v>
          </cell>
          <cell r="AI273" t="str">
            <v>N/A</v>
          </cell>
          <cell r="AJ273" t="str">
            <v>N/A</v>
          </cell>
          <cell r="AK273">
            <v>34</v>
          </cell>
          <cell r="AL273">
            <v>815</v>
          </cell>
          <cell r="AM273">
            <v>857</v>
          </cell>
          <cell r="AN273">
            <v>1100</v>
          </cell>
        </row>
        <row r="274">
          <cell r="B274" t="str">
            <v>P243W-BK-SV</v>
          </cell>
          <cell r="C274" t="str">
            <v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v>
          </cell>
          <cell r="D274">
            <v>1044</v>
          </cell>
          <cell r="E274">
            <v>949</v>
          </cell>
          <cell r="F274">
            <v>949</v>
          </cell>
          <cell r="G274">
            <v>823</v>
          </cell>
          <cell r="H274">
            <v>807</v>
          </cell>
          <cell r="I274">
            <v>823</v>
          </cell>
          <cell r="J274">
            <v>823</v>
          </cell>
          <cell r="K274">
            <v>823</v>
          </cell>
          <cell r="L274">
            <v>807</v>
          </cell>
          <cell r="M274">
            <v>0.04</v>
          </cell>
          <cell r="O274">
            <v>0</v>
          </cell>
          <cell r="S274">
            <v>613</v>
          </cell>
          <cell r="T274">
            <v>729</v>
          </cell>
          <cell r="U274" t="str">
            <v>N/A</v>
          </cell>
          <cell r="V274">
            <v>1620.35</v>
          </cell>
          <cell r="W274">
            <v>1281</v>
          </cell>
          <cell r="X274">
            <v>1111</v>
          </cell>
          <cell r="Y274">
            <v>1089</v>
          </cell>
          <cell r="Z274">
            <v>1111</v>
          </cell>
          <cell r="AA274">
            <v>0.04</v>
          </cell>
          <cell r="AC274">
            <v>0</v>
          </cell>
          <cell r="AG274">
            <v>828</v>
          </cell>
          <cell r="AH274" t="str">
            <v>N/A</v>
          </cell>
          <cell r="AI274" t="str">
            <v>N/A</v>
          </cell>
          <cell r="AJ274" t="str">
            <v>N/A</v>
          </cell>
          <cell r="AK274">
            <v>32</v>
          </cell>
          <cell r="AL274">
            <v>775</v>
          </cell>
          <cell r="AM274">
            <v>791</v>
          </cell>
          <cell r="AN274">
            <v>1046</v>
          </cell>
        </row>
        <row r="275">
          <cell r="B275" t="str">
            <v>PA243W-SV</v>
          </cell>
          <cell r="C275" t="str">
            <v xml:space="preserve">MultiSync PA243W-SV, 24" Wide Gamut W-LED Backlit LCD Monitor with SpectraView color calibration bundle, IPS, 1920x1200, w/Ambix4, DVI-D, VGA, DisplayPort, HDMI, USB 3.1 Hub with DisplaySync Pro, 14 Bit 3D LUT, MultiProfiler, Pivot, White Cabinet, 4 year warranty
</v>
          </cell>
          <cell r="D275">
            <v>1209</v>
          </cell>
          <cell r="E275">
            <v>1099</v>
          </cell>
          <cell r="F275">
            <v>1099</v>
          </cell>
          <cell r="G275">
            <v>981</v>
          </cell>
          <cell r="H275">
            <v>934</v>
          </cell>
          <cell r="I275">
            <v>981</v>
          </cell>
          <cell r="J275">
            <v>981</v>
          </cell>
          <cell r="K275">
            <v>981</v>
          </cell>
          <cell r="L275">
            <v>934</v>
          </cell>
          <cell r="M275">
            <v>0.04</v>
          </cell>
          <cell r="O275">
            <v>0</v>
          </cell>
          <cell r="S275">
            <v>835</v>
          </cell>
          <cell r="T275">
            <v>839</v>
          </cell>
          <cell r="U275" t="str">
            <v>N/A</v>
          </cell>
          <cell r="V275">
            <v>1876.8</v>
          </cell>
          <cell r="W275">
            <v>1484</v>
          </cell>
          <cell r="X275">
            <v>1324</v>
          </cell>
          <cell r="Y275">
            <v>1261</v>
          </cell>
          <cell r="Z275">
            <v>1324</v>
          </cell>
          <cell r="AA275">
            <v>0.04</v>
          </cell>
          <cell r="AC275">
            <v>0</v>
          </cell>
          <cell r="AG275">
            <v>1127</v>
          </cell>
          <cell r="AH275" t="str">
            <v>N/A</v>
          </cell>
          <cell r="AI275" t="str">
            <v>N/A</v>
          </cell>
          <cell r="AJ275" t="str">
            <v>N/A</v>
          </cell>
          <cell r="AK275">
            <v>37</v>
          </cell>
          <cell r="AL275">
            <v>897</v>
          </cell>
          <cell r="AM275">
            <v>944</v>
          </cell>
          <cell r="AN275">
            <v>1211</v>
          </cell>
        </row>
        <row r="276">
          <cell r="B276" t="str">
            <v>PA243W-BK-SV</v>
          </cell>
          <cell r="C276" t="str">
            <v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v>
          </cell>
          <cell r="D276">
            <v>1209</v>
          </cell>
          <cell r="E276">
            <v>1099</v>
          </cell>
          <cell r="F276">
            <v>1099</v>
          </cell>
          <cell r="G276">
            <v>981</v>
          </cell>
          <cell r="H276">
            <v>934</v>
          </cell>
          <cell r="I276">
            <v>981</v>
          </cell>
          <cell r="J276">
            <v>981</v>
          </cell>
          <cell r="K276">
            <v>981</v>
          </cell>
          <cell r="L276">
            <v>934</v>
          </cell>
          <cell r="M276">
            <v>0.04</v>
          </cell>
          <cell r="O276">
            <v>0</v>
          </cell>
          <cell r="S276">
            <v>835</v>
          </cell>
          <cell r="T276">
            <v>839</v>
          </cell>
          <cell r="U276" t="str">
            <v>N/A</v>
          </cell>
          <cell r="V276">
            <v>1876.8</v>
          </cell>
          <cell r="W276">
            <v>1484</v>
          </cell>
          <cell r="X276">
            <v>1324</v>
          </cell>
          <cell r="Y276">
            <v>1261</v>
          </cell>
          <cell r="Z276">
            <v>1324</v>
          </cell>
          <cell r="AA276">
            <v>0.04</v>
          </cell>
          <cell r="AC276">
            <v>0</v>
          </cell>
          <cell r="AG276">
            <v>1127</v>
          </cell>
          <cell r="AH276" t="str">
            <v>N/A</v>
          </cell>
          <cell r="AI276" t="str">
            <v>N/A</v>
          </cell>
          <cell r="AJ276" t="str">
            <v>N/A</v>
          </cell>
          <cell r="AK276">
            <v>37</v>
          </cell>
          <cell r="AL276">
            <v>897</v>
          </cell>
          <cell r="AM276">
            <v>944</v>
          </cell>
          <cell r="AN276">
            <v>1211</v>
          </cell>
        </row>
        <row r="277">
          <cell r="B277" t="str">
            <v>PA271Q-BK-SV</v>
          </cell>
          <cell r="C277" t="str">
            <v>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v>
          </cell>
          <cell r="D277">
            <v>1704</v>
          </cell>
          <cell r="E277">
            <v>1549</v>
          </cell>
          <cell r="F277">
            <v>1549</v>
          </cell>
          <cell r="G277">
            <v>1343</v>
          </cell>
          <cell r="H277">
            <v>1317</v>
          </cell>
          <cell r="I277">
            <v>1343</v>
          </cell>
          <cell r="J277">
            <v>1343</v>
          </cell>
          <cell r="K277">
            <v>1343</v>
          </cell>
          <cell r="L277">
            <v>1317</v>
          </cell>
          <cell r="M277">
            <v>0.04</v>
          </cell>
          <cell r="O277">
            <v>0</v>
          </cell>
          <cell r="S277">
            <v>1009</v>
          </cell>
          <cell r="T277">
            <v>1189</v>
          </cell>
          <cell r="U277" t="str">
            <v>N/A</v>
          </cell>
          <cell r="V277">
            <v>2645</v>
          </cell>
          <cell r="W277">
            <v>2091</v>
          </cell>
          <cell r="X277">
            <v>1813</v>
          </cell>
          <cell r="Y277">
            <v>1778</v>
          </cell>
          <cell r="Z277">
            <v>1813</v>
          </cell>
          <cell r="AA277">
            <v>0.04</v>
          </cell>
          <cell r="AC277">
            <v>0</v>
          </cell>
          <cell r="AG277">
            <v>1362</v>
          </cell>
          <cell r="AH277" t="str">
            <v>N/A</v>
          </cell>
          <cell r="AI277" t="str">
            <v>N/A</v>
          </cell>
          <cell r="AJ277" t="str">
            <v>N/A</v>
          </cell>
          <cell r="AK277">
            <v>53</v>
          </cell>
          <cell r="AL277">
            <v>1264</v>
          </cell>
          <cell r="AM277">
            <v>1290</v>
          </cell>
          <cell r="AN277">
            <v>1706</v>
          </cell>
        </row>
        <row r="278">
          <cell r="B278" t="str">
            <v>PA311D-BK-SV</v>
          </cell>
          <cell r="C278" t="str">
            <v>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v>
          </cell>
          <cell r="D278">
            <v>3574</v>
          </cell>
          <cell r="E278">
            <v>3249</v>
          </cell>
          <cell r="F278">
            <v>3249</v>
          </cell>
          <cell r="G278">
            <v>2817</v>
          </cell>
          <cell r="H278">
            <v>2762</v>
          </cell>
          <cell r="I278">
            <v>2817</v>
          </cell>
          <cell r="J278">
            <v>2817</v>
          </cell>
          <cell r="K278">
            <v>2817</v>
          </cell>
          <cell r="L278">
            <v>2762</v>
          </cell>
          <cell r="M278">
            <v>0.04</v>
          </cell>
          <cell r="O278">
            <v>0</v>
          </cell>
          <cell r="S278">
            <v>1724</v>
          </cell>
          <cell r="T278">
            <v>2489</v>
          </cell>
          <cell r="U278" t="str">
            <v>N/A</v>
          </cell>
          <cell r="V278">
            <v>5548.75</v>
          </cell>
          <cell r="W278">
            <v>4386</v>
          </cell>
          <cell r="X278">
            <v>3803</v>
          </cell>
          <cell r="Y278">
            <v>3729</v>
          </cell>
          <cell r="Z278">
            <v>3803</v>
          </cell>
          <cell r="AA278">
            <v>0.04</v>
          </cell>
          <cell r="AC278">
            <v>0</v>
          </cell>
          <cell r="AG278">
            <v>2327</v>
          </cell>
          <cell r="AH278" t="str">
            <v>N/A</v>
          </cell>
          <cell r="AI278" t="str">
            <v>N/A</v>
          </cell>
          <cell r="AJ278" t="str">
            <v>N/A</v>
          </cell>
          <cell r="AK278">
            <v>110</v>
          </cell>
          <cell r="AL278">
            <v>2652</v>
          </cell>
          <cell r="AM278">
            <v>2707</v>
          </cell>
          <cell r="AN278">
            <v>3580</v>
          </cell>
        </row>
        <row r="279">
          <cell r="C279" t="str">
            <v/>
          </cell>
        </row>
        <row r="280">
          <cell r="B280" t="str">
            <v>EX241UN-TMX4F</v>
          </cell>
          <cell r="C280" t="str">
            <v>A complete desktop video matrix in one simple package. It consists of quantity 4 EX241UN-BK stand-free displays bundled with (1) CHIEF K3F220B (2 wide 2 high) free standing tabletop stand and (1) Tripp Lite ISOBAR6 Surge Suppressor. The EX241UN desktop displays include ControlSync technology to keep display settings in sync.</v>
          </cell>
          <cell r="D280">
            <v>2249</v>
          </cell>
          <cell r="E280">
            <v>1799</v>
          </cell>
          <cell r="F280">
            <v>1799</v>
          </cell>
          <cell r="G280">
            <v>1662</v>
          </cell>
          <cell r="H280">
            <v>1583</v>
          </cell>
          <cell r="I280">
            <v>1662</v>
          </cell>
          <cell r="J280">
            <v>1662</v>
          </cell>
          <cell r="K280">
            <v>1578.8999999999999</v>
          </cell>
          <cell r="L280">
            <v>1583</v>
          </cell>
          <cell r="M280">
            <v>0.04</v>
          </cell>
          <cell r="O280" t="str">
            <v>NA</v>
          </cell>
          <cell r="S280">
            <v>1331.26</v>
          </cell>
          <cell r="T280">
            <v>1419</v>
          </cell>
          <cell r="U280">
            <v>0.05</v>
          </cell>
          <cell r="V280">
            <v>3491.3999999999996</v>
          </cell>
          <cell r="W280">
            <v>2429</v>
          </cell>
          <cell r="X280">
            <v>2244</v>
          </cell>
          <cell r="Y280">
            <v>2137</v>
          </cell>
          <cell r="Z280">
            <v>2244</v>
          </cell>
          <cell r="AA280">
            <v>0.04</v>
          </cell>
          <cell r="AC280">
            <v>0</v>
          </cell>
          <cell r="AG280">
            <v>1797</v>
          </cell>
          <cell r="AH280">
            <v>0.05</v>
          </cell>
          <cell r="AI280" t="str">
            <v>N/A</v>
          </cell>
          <cell r="AJ280" t="str">
            <v>N/A</v>
          </cell>
          <cell r="AK280">
            <v>47</v>
          </cell>
          <cell r="AL280">
            <v>1536</v>
          </cell>
          <cell r="AM280">
            <v>1615</v>
          </cell>
          <cell r="AN280">
            <v>2074</v>
          </cell>
        </row>
        <row r="281">
          <cell r="B281" t="str">
            <v>EX241UN-TMX4G</v>
          </cell>
          <cell r="C281" t="str">
            <v>A complete desktop video matrix in one simple package. It consists of quantity 4 EX241UN-BK stand-free displays bundled with (1) CHIEF K3G220B (2 wide 2 high) grommet-mounted desktop mount and (1) Tripp Lite ISOBAR6 Surge Suppressor. The EX241UN desktop displays include ControlSync technology to keep display settings in sync.</v>
          </cell>
          <cell r="D281">
            <v>2249</v>
          </cell>
          <cell r="E281">
            <v>1799</v>
          </cell>
          <cell r="F281">
            <v>1799</v>
          </cell>
          <cell r="G281">
            <v>1662</v>
          </cell>
          <cell r="H281">
            <v>1583</v>
          </cell>
          <cell r="I281">
            <v>1662</v>
          </cell>
          <cell r="J281">
            <v>1662</v>
          </cell>
          <cell r="K281">
            <v>1578.8999999999999</v>
          </cell>
          <cell r="L281">
            <v>1583</v>
          </cell>
          <cell r="M281">
            <v>0.04</v>
          </cell>
          <cell r="O281" t="str">
            <v>NA</v>
          </cell>
          <cell r="S281">
            <v>1331.26</v>
          </cell>
          <cell r="T281">
            <v>1419</v>
          </cell>
          <cell r="U281">
            <v>0.05</v>
          </cell>
          <cell r="V281">
            <v>3491.3999999999996</v>
          </cell>
          <cell r="W281">
            <v>2429</v>
          </cell>
          <cell r="X281">
            <v>2244</v>
          </cell>
          <cell r="Y281">
            <v>2137</v>
          </cell>
          <cell r="Z281">
            <v>2244</v>
          </cell>
          <cell r="AA281">
            <v>0.04</v>
          </cell>
          <cell r="AC281">
            <v>0</v>
          </cell>
          <cell r="AG281">
            <v>1797</v>
          </cell>
          <cell r="AH281">
            <v>0.05</v>
          </cell>
          <cell r="AI281" t="str">
            <v>N/A</v>
          </cell>
          <cell r="AJ281" t="str">
            <v>N/A</v>
          </cell>
          <cell r="AK281">
            <v>47</v>
          </cell>
          <cell r="AL281">
            <v>1536</v>
          </cell>
          <cell r="AM281">
            <v>1615</v>
          </cell>
          <cell r="AN281">
            <v>2074</v>
          </cell>
        </row>
        <row r="282">
          <cell r="B282" t="str">
            <v>EX241UN-TMX6G</v>
          </cell>
          <cell r="C282" t="str">
            <v>A complete desktop video matrix in one simple package. It consists of quantity 6 EX241UN-BK stand-free displays bundled with (1) CHIEF K3G320B (3 wide 2 high) grommet-mounted desktop mount and (1) Tripp Lite ISOBAR6 Surge Suppressor. The EX241UN desktop displays include ControlSync technology to keep display settings in sync.</v>
          </cell>
          <cell r="D282">
            <v>3124</v>
          </cell>
          <cell r="E282">
            <v>2499</v>
          </cell>
          <cell r="F282">
            <v>2499</v>
          </cell>
          <cell r="G282">
            <v>2309</v>
          </cell>
          <cell r="H282">
            <v>2199</v>
          </cell>
          <cell r="I282">
            <v>2309</v>
          </cell>
          <cell r="J282">
            <v>2309</v>
          </cell>
          <cell r="K282">
            <v>2193.5499999999997</v>
          </cell>
          <cell r="L282">
            <v>2199</v>
          </cell>
          <cell r="M282">
            <v>0.04</v>
          </cell>
          <cell r="O282" t="str">
            <v>NA</v>
          </cell>
          <cell r="S282">
            <v>1849.26</v>
          </cell>
          <cell r="T282">
            <v>1979</v>
          </cell>
          <cell r="U282">
            <v>0.05</v>
          </cell>
          <cell r="V282">
            <v>4849.5499999999993</v>
          </cell>
          <cell r="W282">
            <v>3374</v>
          </cell>
          <cell r="X282">
            <v>3117</v>
          </cell>
          <cell r="Y282">
            <v>2969</v>
          </cell>
          <cell r="Z282">
            <v>3117</v>
          </cell>
          <cell r="AA282">
            <v>0.04</v>
          </cell>
          <cell r="AC282">
            <v>0</v>
          </cell>
          <cell r="AG282">
            <v>2497</v>
          </cell>
          <cell r="AH282">
            <v>0.05</v>
          </cell>
          <cell r="AI282" t="str">
            <v>N/A</v>
          </cell>
          <cell r="AJ282" t="str">
            <v>N/A</v>
          </cell>
          <cell r="AK282">
            <v>66</v>
          </cell>
          <cell r="AL282">
            <v>2133</v>
          </cell>
          <cell r="AM282">
            <v>2243</v>
          </cell>
          <cell r="AN282">
            <v>2880</v>
          </cell>
        </row>
        <row r="283">
          <cell r="B283" t="str">
            <v>EX241UN-TMX4W</v>
          </cell>
          <cell r="C283" t="str">
            <v>A complete wall mount video matrix in one simple package. It consists of quantity 4 EX241UN-BK stand-free displays bundled with (1) Peerless 2x2 wall mount and (1) SurgeX 4 outlet power conditioner. The EX241UN desktop displays include ControlSync technology to keep display settings in sync.</v>
          </cell>
          <cell r="D283">
            <v>3220</v>
          </cell>
          <cell r="E283">
            <v>2800</v>
          </cell>
          <cell r="F283">
            <v>2800</v>
          </cell>
          <cell r="G283">
            <v>2240</v>
          </cell>
          <cell r="H283">
            <v>2100</v>
          </cell>
          <cell r="I283">
            <v>2240</v>
          </cell>
          <cell r="J283">
            <v>2240</v>
          </cell>
          <cell r="K283">
            <v>2128</v>
          </cell>
          <cell r="L283">
            <v>2100</v>
          </cell>
          <cell r="M283">
            <v>0.04</v>
          </cell>
          <cell r="O283" t="str">
            <v>NA</v>
          </cell>
          <cell r="S283">
            <v>1751</v>
          </cell>
          <cell r="T283">
            <v>1889</v>
          </cell>
          <cell r="U283">
            <v>0.05</v>
          </cell>
          <cell r="V283">
            <v>4849.5499999999993</v>
          </cell>
          <cell r="W283">
            <v>3780</v>
          </cell>
          <cell r="X283">
            <v>3024</v>
          </cell>
          <cell r="Y283">
            <v>2835</v>
          </cell>
          <cell r="Z283">
            <v>3024</v>
          </cell>
          <cell r="AA283">
            <v>0.04</v>
          </cell>
          <cell r="AC283">
            <v>0</v>
          </cell>
          <cell r="AG283">
            <v>2364</v>
          </cell>
          <cell r="AH283">
            <v>0.05</v>
          </cell>
          <cell r="AI283" t="str">
            <v>N/A</v>
          </cell>
          <cell r="AJ283" t="str">
            <v>N/A</v>
          </cell>
          <cell r="AK283">
            <v>84</v>
          </cell>
          <cell r="AL283">
            <v>2016</v>
          </cell>
          <cell r="AM283">
            <v>2156</v>
          </cell>
          <cell r="AN283">
            <v>2880</v>
          </cell>
        </row>
        <row r="285">
          <cell r="B285" t="str">
            <v>KT-SS1</v>
          </cell>
          <cell r="C285" t="str">
            <v>The KT-SS1 is a human sensor and ambient sensor option for ultra-narrow bezel desktop monitors, including the MultiSync EX241UN. This provides both ambient and human sensing functionality similar to other models in the MultiSync EA Series.</v>
          </cell>
          <cell r="D285">
            <v>54</v>
          </cell>
          <cell r="E285">
            <v>54</v>
          </cell>
          <cell r="F285">
            <v>54</v>
          </cell>
          <cell r="G285">
            <v>46</v>
          </cell>
          <cell r="H285">
            <v>44</v>
          </cell>
          <cell r="I285">
            <v>46</v>
          </cell>
          <cell r="J285">
            <v>46</v>
          </cell>
          <cell r="K285">
            <v>46</v>
          </cell>
          <cell r="L285">
            <v>44</v>
          </cell>
          <cell r="M285" t="str">
            <v>N/A</v>
          </cell>
          <cell r="O285" t="e">
            <v>#N/A</v>
          </cell>
          <cell r="S285" t="str">
            <v>N/A</v>
          </cell>
          <cell r="T285">
            <v>39</v>
          </cell>
          <cell r="U285" t="str">
            <v>N/A</v>
          </cell>
          <cell r="V285">
            <v>73</v>
          </cell>
          <cell r="W285">
            <v>73</v>
          </cell>
          <cell r="X285">
            <v>62</v>
          </cell>
          <cell r="Y285">
            <v>59</v>
          </cell>
          <cell r="Z285">
            <v>62</v>
          </cell>
          <cell r="AA285" t="str">
            <v>N/A</v>
          </cell>
          <cell r="AG285" t="str">
            <v>N/A</v>
          </cell>
          <cell r="AH285" t="str">
            <v>N/A</v>
          </cell>
          <cell r="AI285" t="str">
            <v>N/A</v>
          </cell>
          <cell r="AJ285" t="str">
            <v>N/A</v>
          </cell>
          <cell r="AK285" t="str">
            <v>N/A</v>
          </cell>
          <cell r="AL285" t="str">
            <v>N/A</v>
          </cell>
          <cell r="AM285" t="str">
            <v>N/A</v>
          </cell>
          <cell r="AN285" t="str">
            <v>N/A</v>
          </cell>
        </row>
        <row r="286">
          <cell r="B286" t="str">
            <v>SVII-PRO-KIT</v>
          </cell>
          <cell r="C286" t="str">
            <v>Display Calibration  Bundle with Custom sensor   Colorimeter and Software for display calibration</v>
          </cell>
          <cell r="D286">
            <v>329</v>
          </cell>
          <cell r="E286">
            <v>299</v>
          </cell>
          <cell r="F286">
            <v>299</v>
          </cell>
          <cell r="G286">
            <v>266.7</v>
          </cell>
          <cell r="H286">
            <v>254</v>
          </cell>
          <cell r="I286">
            <v>266.7</v>
          </cell>
          <cell r="J286">
            <v>266.7</v>
          </cell>
          <cell r="K286">
            <v>266.7</v>
          </cell>
          <cell r="L286">
            <v>218</v>
          </cell>
          <cell r="M286">
            <v>0.04</v>
          </cell>
          <cell r="O286" t="e">
            <v>#N/A</v>
          </cell>
          <cell r="S286" t="str">
            <v>N/A</v>
          </cell>
          <cell r="T286">
            <v>229</v>
          </cell>
          <cell r="U286" t="str">
            <v>N/A</v>
          </cell>
          <cell r="V286">
            <v>444</v>
          </cell>
          <cell r="W286">
            <v>404</v>
          </cell>
          <cell r="X286">
            <v>360</v>
          </cell>
          <cell r="Y286">
            <v>343</v>
          </cell>
          <cell r="Z286">
            <v>360</v>
          </cell>
          <cell r="AA286">
            <v>0.04</v>
          </cell>
          <cell r="AG286" t="str">
            <v>N/A</v>
          </cell>
          <cell r="AH286" t="str">
            <v>N/A</v>
          </cell>
          <cell r="AI286" t="str">
            <v>N/A</v>
          </cell>
          <cell r="AJ286" t="str">
            <v>N/A</v>
          </cell>
          <cell r="AK286" t="str">
            <v>N/A</v>
          </cell>
          <cell r="AL286" t="str">
            <v>N/A</v>
          </cell>
          <cell r="AM286" t="str">
            <v>N/A</v>
          </cell>
          <cell r="AN286" t="str">
            <v>N/A</v>
          </cell>
        </row>
        <row r="287">
          <cell r="B287" t="str">
            <v>SVII-EA-KIT</v>
          </cell>
          <cell r="C287" t="str">
            <v>Entry level Display Calibration Bundle with Colorimeter and Software for display calibration.</v>
          </cell>
          <cell r="D287">
            <v>199</v>
          </cell>
          <cell r="E287">
            <v>199</v>
          </cell>
          <cell r="F287">
            <v>199</v>
          </cell>
          <cell r="G287">
            <v>177.45</v>
          </cell>
          <cell r="H287">
            <v>169</v>
          </cell>
          <cell r="I287">
            <v>177.45</v>
          </cell>
          <cell r="J287">
            <v>177.45</v>
          </cell>
          <cell r="K287">
            <v>177.45</v>
          </cell>
          <cell r="L287">
            <v>145</v>
          </cell>
          <cell r="M287">
            <v>0.04</v>
          </cell>
          <cell r="O287" t="e">
            <v>#N/A</v>
          </cell>
          <cell r="S287" t="str">
            <v>N/A</v>
          </cell>
          <cell r="T287">
            <v>149</v>
          </cell>
          <cell r="U287" t="str">
            <v>N/A</v>
          </cell>
          <cell r="V287">
            <v>269</v>
          </cell>
          <cell r="W287">
            <v>269</v>
          </cell>
          <cell r="X287">
            <v>240</v>
          </cell>
          <cell r="Y287">
            <v>228</v>
          </cell>
          <cell r="Z287">
            <v>240</v>
          </cell>
          <cell r="AA287">
            <v>0.04</v>
          </cell>
          <cell r="AG287" t="str">
            <v>N/A</v>
          </cell>
          <cell r="AH287" t="str">
            <v>N/A</v>
          </cell>
          <cell r="AI287" t="str">
            <v>N/A</v>
          </cell>
          <cell r="AJ287" t="str">
            <v>N/A</v>
          </cell>
          <cell r="AK287" t="str">
            <v>N/A</v>
          </cell>
          <cell r="AL287" t="str">
            <v>N/A</v>
          </cell>
          <cell r="AM287" t="str">
            <v>N/A</v>
          </cell>
          <cell r="AN287" t="str">
            <v>N/A</v>
          </cell>
        </row>
        <row r="288">
          <cell r="B288" t="str">
            <v>SVIISOFT</v>
          </cell>
          <cell r="C288" t="str">
            <v>SPECTRAVIEW SOFTWARE</v>
          </cell>
          <cell r="D288">
            <v>109.989</v>
          </cell>
          <cell r="E288">
            <v>99.99</v>
          </cell>
          <cell r="F288" t="str">
            <v>No MAP Price</v>
          </cell>
          <cell r="G288">
            <v>89.25</v>
          </cell>
          <cell r="H288">
            <v>85</v>
          </cell>
          <cell r="I288">
            <v>89.25</v>
          </cell>
          <cell r="J288">
            <v>89.25</v>
          </cell>
          <cell r="K288">
            <v>89.25</v>
          </cell>
          <cell r="L288">
            <v>73</v>
          </cell>
          <cell r="M288">
            <v>0.04</v>
          </cell>
          <cell r="O288" t="e">
            <v>#N/A</v>
          </cell>
          <cell r="S288" t="str">
            <v>N/A</v>
          </cell>
          <cell r="T288">
            <v>79</v>
          </cell>
          <cell r="U288" t="str">
            <v>N/A</v>
          </cell>
          <cell r="V288">
            <v>148</v>
          </cell>
          <cell r="W288">
            <v>135</v>
          </cell>
          <cell r="X288">
            <v>120</v>
          </cell>
          <cell r="Y288">
            <v>115</v>
          </cell>
          <cell r="Z288">
            <v>120</v>
          </cell>
          <cell r="AA288">
            <v>0.04</v>
          </cell>
          <cell r="AG288" t="str">
            <v>N/A</v>
          </cell>
          <cell r="AH288" t="str">
            <v>N/A</v>
          </cell>
          <cell r="AI288" t="str">
            <v>N/A</v>
          </cell>
          <cell r="AJ288" t="str">
            <v>N/A</v>
          </cell>
          <cell r="AK288" t="str">
            <v>N/A</v>
          </cell>
          <cell r="AL288" t="str">
            <v>N/A</v>
          </cell>
          <cell r="AM288" t="str">
            <v>N/A</v>
          </cell>
          <cell r="AN288" t="str">
            <v>N/A</v>
          </cell>
        </row>
        <row r="289">
          <cell r="B289" t="str">
            <v>SVIISOFT-W</v>
          </cell>
          <cell r="C289" t="str">
            <v>SPECTRAVIEW SOFTWARE (For B2C Matrix Only) Download Only from WebStore</v>
          </cell>
          <cell r="D289" t="str">
            <v>N/A</v>
          </cell>
          <cell r="E289" t="str">
            <v>N/A</v>
          </cell>
          <cell r="F289" t="str">
            <v>N/A</v>
          </cell>
          <cell r="G289" t="str">
            <v>N/A</v>
          </cell>
          <cell r="H289" t="str">
            <v>N/A</v>
          </cell>
          <cell r="I289" t="str">
            <v>N/A</v>
          </cell>
          <cell r="J289" t="str">
            <v>N/A</v>
          </cell>
          <cell r="K289" t="str">
            <v>N/A</v>
          </cell>
          <cell r="L289" t="e">
            <v>#VALUE!</v>
          </cell>
          <cell r="M289">
            <v>0.04</v>
          </cell>
          <cell r="O289" t="e">
            <v>#N/A</v>
          </cell>
          <cell r="S289" t="str">
            <v>N/A</v>
          </cell>
          <cell r="T289" t="e">
            <v>#VALUE!</v>
          </cell>
          <cell r="U289" t="str">
            <v>N/A</v>
          </cell>
          <cell r="V289" t="str">
            <v>N/A</v>
          </cell>
          <cell r="W289" t="str">
            <v>N/A</v>
          </cell>
          <cell r="X289" t="str">
            <v>N/A</v>
          </cell>
          <cell r="Y289" t="str">
            <v>N/A</v>
          </cell>
          <cell r="Z289" t="str">
            <v>N/A</v>
          </cell>
          <cell r="AA289">
            <v>0.04</v>
          </cell>
          <cell r="AG289" t="str">
            <v>N/A</v>
          </cell>
          <cell r="AH289" t="str">
            <v>N/A</v>
          </cell>
          <cell r="AI289" t="str">
            <v>N/A</v>
          </cell>
          <cell r="AJ289" t="str">
            <v>N/A</v>
          </cell>
          <cell r="AK289" t="str">
            <v>N/A</v>
          </cell>
          <cell r="AL289" t="str">
            <v>N/A</v>
          </cell>
          <cell r="AM289" t="str">
            <v>N/A</v>
          </cell>
          <cell r="AN289" t="str">
            <v>N/A</v>
          </cell>
        </row>
        <row r="290">
          <cell r="B290" t="str">
            <v>HDPA23</v>
          </cell>
          <cell r="C290" t="str">
            <v>Adjustable  Hood for PA231W for professional photography</v>
          </cell>
          <cell r="D290">
            <v>119</v>
          </cell>
          <cell r="E290">
            <v>119</v>
          </cell>
          <cell r="F290" t="str">
            <v>No MAP Price</v>
          </cell>
          <cell r="G290">
            <v>97</v>
          </cell>
          <cell r="H290">
            <v>92</v>
          </cell>
          <cell r="I290">
            <v>97</v>
          </cell>
          <cell r="J290">
            <v>97</v>
          </cell>
          <cell r="K290">
            <v>97</v>
          </cell>
          <cell r="L290">
            <v>80</v>
          </cell>
          <cell r="M290">
            <v>0.04</v>
          </cell>
          <cell r="O290" t="e">
            <v>#N/A</v>
          </cell>
          <cell r="S290" t="str">
            <v>N/A</v>
          </cell>
          <cell r="T290">
            <v>79</v>
          </cell>
          <cell r="U290" t="str">
            <v>N/A</v>
          </cell>
          <cell r="V290">
            <v>161</v>
          </cell>
          <cell r="W290">
            <v>161</v>
          </cell>
          <cell r="X290">
            <v>131</v>
          </cell>
          <cell r="Y290">
            <v>124</v>
          </cell>
          <cell r="Z290">
            <v>131</v>
          </cell>
          <cell r="AA290">
            <v>0.04</v>
          </cell>
          <cell r="AG290" t="str">
            <v>N/A</v>
          </cell>
          <cell r="AH290" t="str">
            <v>N/A</v>
          </cell>
          <cell r="AI290" t="str">
            <v>N/A</v>
          </cell>
          <cell r="AJ290" t="str">
            <v>N/A</v>
          </cell>
          <cell r="AK290" t="str">
            <v>N/A</v>
          </cell>
          <cell r="AL290" t="str">
            <v>N/A</v>
          </cell>
          <cell r="AM290" t="str">
            <v>N/A</v>
          </cell>
          <cell r="AN290" t="str">
            <v>N/A</v>
          </cell>
        </row>
        <row r="291">
          <cell r="B291" t="str">
            <v>HD2PA2427</v>
          </cell>
          <cell r="C291" t="str">
            <v>Adjustable monitor hood for 24” and 27” displays</v>
          </cell>
          <cell r="D291">
            <v>120</v>
          </cell>
          <cell r="E291">
            <v>119</v>
          </cell>
          <cell r="F291" t="str">
            <v>No MAP Price</v>
          </cell>
          <cell r="G291">
            <v>106</v>
          </cell>
          <cell r="H291">
            <v>102</v>
          </cell>
          <cell r="I291">
            <v>106</v>
          </cell>
          <cell r="J291">
            <v>106</v>
          </cell>
          <cell r="K291">
            <v>106</v>
          </cell>
          <cell r="L291">
            <v>90</v>
          </cell>
          <cell r="M291">
            <v>0.04</v>
          </cell>
          <cell r="O291" t="e">
            <v>#N/A</v>
          </cell>
          <cell r="S291" t="str">
            <v>N/A</v>
          </cell>
          <cell r="T291">
            <v>89</v>
          </cell>
          <cell r="U291" t="str">
            <v>N/A</v>
          </cell>
          <cell r="V291">
            <v>162</v>
          </cell>
          <cell r="W291">
            <v>161</v>
          </cell>
          <cell r="X291">
            <v>143</v>
          </cell>
          <cell r="Y291">
            <v>138</v>
          </cell>
          <cell r="Z291">
            <v>143</v>
          </cell>
          <cell r="AA291">
            <v>0.04</v>
          </cell>
          <cell r="AG291" t="str">
            <v>N/A</v>
          </cell>
          <cell r="AH291" t="str">
            <v>N/A</v>
          </cell>
          <cell r="AI291" t="str">
            <v>N/A</v>
          </cell>
          <cell r="AJ291" t="str">
            <v>N/A</v>
          </cell>
          <cell r="AK291" t="str">
            <v>N/A</v>
          </cell>
          <cell r="AL291" t="str">
            <v>N/A</v>
          </cell>
          <cell r="AM291" t="str">
            <v>N/A</v>
          </cell>
          <cell r="AN291" t="str">
            <v>N/A</v>
          </cell>
        </row>
        <row r="292">
          <cell r="B292" t="str">
            <v>HDPA30-2</v>
          </cell>
          <cell r="C292" t="str">
            <v>Hood for 30" PA302W monitors for professional photography (Suggested Replacement Model for the HDPA30)</v>
          </cell>
          <cell r="D292">
            <v>304</v>
          </cell>
          <cell r="E292">
            <v>304</v>
          </cell>
          <cell r="F292" t="str">
            <v>No MAP Price</v>
          </cell>
          <cell r="G292">
            <v>280</v>
          </cell>
          <cell r="H292">
            <v>268</v>
          </cell>
          <cell r="I292">
            <v>280</v>
          </cell>
          <cell r="J292">
            <v>280</v>
          </cell>
          <cell r="K292">
            <v>280</v>
          </cell>
          <cell r="L292">
            <v>238</v>
          </cell>
          <cell r="M292">
            <v>0.04</v>
          </cell>
          <cell r="O292" t="e">
            <v>#N/A</v>
          </cell>
          <cell r="S292" t="str">
            <v>N/A</v>
          </cell>
          <cell r="T292">
            <v>239</v>
          </cell>
          <cell r="U292" t="str">
            <v>N/A</v>
          </cell>
          <cell r="V292">
            <v>410</v>
          </cell>
          <cell r="W292">
            <v>410</v>
          </cell>
          <cell r="X292">
            <v>378</v>
          </cell>
          <cell r="Y292">
            <v>362</v>
          </cell>
          <cell r="Z292">
            <v>378</v>
          </cell>
          <cell r="AA292">
            <v>0.04</v>
          </cell>
          <cell r="AG292" t="str">
            <v>N/A</v>
          </cell>
          <cell r="AH292" t="str">
            <v>N/A</v>
          </cell>
          <cell r="AI292" t="str">
            <v>N/A</v>
          </cell>
          <cell r="AJ292" t="str">
            <v>N/A</v>
          </cell>
          <cell r="AK292" t="str">
            <v>N/A</v>
          </cell>
          <cell r="AL292" t="str">
            <v>N/A</v>
          </cell>
          <cell r="AM292" t="str">
            <v>N/A</v>
          </cell>
          <cell r="AN292" t="str">
            <v>N/A</v>
          </cell>
        </row>
        <row r="293">
          <cell r="B293" t="str">
            <v>HD2PA31</v>
          </cell>
          <cell r="C293" t="str">
            <v>Hood for 31.1” PA311D desktop monitor utilized for professional photography</v>
          </cell>
          <cell r="D293">
            <v>199</v>
          </cell>
          <cell r="E293">
            <v>199</v>
          </cell>
          <cell r="F293" t="str">
            <v>No MAP Price</v>
          </cell>
          <cell r="G293">
            <v>177</v>
          </cell>
          <cell r="H293">
            <v>169</v>
          </cell>
          <cell r="I293">
            <v>177</v>
          </cell>
          <cell r="J293">
            <v>177</v>
          </cell>
          <cell r="K293">
            <v>177</v>
          </cell>
          <cell r="L293">
            <v>154</v>
          </cell>
          <cell r="M293">
            <v>0.04</v>
          </cell>
          <cell r="O293" t="e">
            <v>#N/A</v>
          </cell>
          <cell r="S293" t="str">
            <v>N/A</v>
          </cell>
          <cell r="T293">
            <v>149</v>
          </cell>
          <cell r="U293" t="str">
            <v>N/A</v>
          </cell>
          <cell r="V293">
            <v>269</v>
          </cell>
          <cell r="W293">
            <v>269</v>
          </cell>
          <cell r="X293">
            <v>239</v>
          </cell>
          <cell r="Y293">
            <v>228</v>
          </cell>
          <cell r="Z293">
            <v>239</v>
          </cell>
          <cell r="AA293">
            <v>0.04</v>
          </cell>
          <cell r="AG293" t="str">
            <v>N/A</v>
          </cell>
          <cell r="AH293" t="str">
            <v>N/A</v>
          </cell>
          <cell r="AI293" t="str">
            <v>N/A</v>
          </cell>
          <cell r="AJ293" t="str">
            <v>N/A</v>
          </cell>
          <cell r="AK293" t="str">
            <v>N/A</v>
          </cell>
          <cell r="AL293" t="str">
            <v>N/A</v>
          </cell>
          <cell r="AM293" t="str">
            <v>N/A</v>
          </cell>
          <cell r="AN293" t="str">
            <v>N/A</v>
          </cell>
        </row>
        <row r="294">
          <cell r="B294" t="str">
            <v>HDPA32</v>
          </cell>
          <cell r="C294" t="str">
            <v>Hood for 32" PA322UHD monitors for professional photography</v>
          </cell>
          <cell r="D294">
            <v>329</v>
          </cell>
          <cell r="E294">
            <v>323</v>
          </cell>
          <cell r="F294" t="str">
            <v>No MAP Price</v>
          </cell>
          <cell r="G294">
            <v>294</v>
          </cell>
          <cell r="H294">
            <v>282</v>
          </cell>
          <cell r="I294">
            <v>294</v>
          </cell>
          <cell r="J294">
            <v>294</v>
          </cell>
          <cell r="K294">
            <v>294</v>
          </cell>
          <cell r="L294">
            <v>249</v>
          </cell>
          <cell r="M294">
            <v>0.04</v>
          </cell>
          <cell r="O294" t="e">
            <v>#N/A</v>
          </cell>
          <cell r="S294" t="str">
            <v>N/A</v>
          </cell>
          <cell r="T294">
            <v>249</v>
          </cell>
          <cell r="U294" t="str">
            <v>N/A</v>
          </cell>
          <cell r="V294">
            <v>444</v>
          </cell>
          <cell r="W294">
            <v>436</v>
          </cell>
          <cell r="X294">
            <v>397</v>
          </cell>
          <cell r="Y294">
            <v>381</v>
          </cell>
          <cell r="Z294">
            <v>397</v>
          </cell>
          <cell r="AA294">
            <v>0.04</v>
          </cell>
          <cell r="AG294" t="str">
            <v>N/A</v>
          </cell>
          <cell r="AH294" t="str">
            <v>N/A</v>
          </cell>
          <cell r="AI294" t="str">
            <v>N/A</v>
          </cell>
          <cell r="AJ294" t="str">
            <v>N/A</v>
          </cell>
          <cell r="AK294" t="str">
            <v>N/A</v>
          </cell>
          <cell r="AL294" t="str">
            <v>N/A</v>
          </cell>
          <cell r="AM294" t="str">
            <v>N/A</v>
          </cell>
          <cell r="AN294" t="str">
            <v>N/A</v>
          </cell>
        </row>
        <row r="295">
          <cell r="B295" t="str">
            <v>CA-DP90-2</v>
          </cell>
          <cell r="C295" t="str">
            <v>DisplayPort male to DisplayPort 90 degree male cable, 2m, black</v>
          </cell>
          <cell r="D295">
            <v>35</v>
          </cell>
          <cell r="E295">
            <v>33</v>
          </cell>
          <cell r="F295" t="str">
            <v>No MAP Price</v>
          </cell>
          <cell r="G295">
            <v>28</v>
          </cell>
          <cell r="H295">
            <v>27</v>
          </cell>
          <cell r="I295">
            <v>28</v>
          </cell>
          <cell r="J295">
            <v>28</v>
          </cell>
          <cell r="K295">
            <v>28</v>
          </cell>
          <cell r="L295">
            <v>24</v>
          </cell>
          <cell r="M295">
            <v>0.04</v>
          </cell>
          <cell r="O295" t="e">
            <v>#N/A</v>
          </cell>
          <cell r="S295" t="str">
            <v>N/A</v>
          </cell>
          <cell r="T295">
            <v>19</v>
          </cell>
          <cell r="U295" t="str">
            <v>N/A</v>
          </cell>
          <cell r="V295">
            <v>47</v>
          </cell>
          <cell r="W295">
            <v>45</v>
          </cell>
          <cell r="X295">
            <v>38</v>
          </cell>
          <cell r="Y295">
            <v>36</v>
          </cell>
          <cell r="Z295">
            <v>38</v>
          </cell>
          <cell r="AA295">
            <v>0.04</v>
          </cell>
          <cell r="AG295" t="str">
            <v>N/A</v>
          </cell>
          <cell r="AH295" t="str">
            <v>N/A</v>
          </cell>
          <cell r="AI295" t="str">
            <v>N/A</v>
          </cell>
          <cell r="AJ295" t="str">
            <v>N/A</v>
          </cell>
          <cell r="AK295" t="str">
            <v>N/A</v>
          </cell>
          <cell r="AL295" t="str">
            <v>N/A</v>
          </cell>
          <cell r="AM295" t="str">
            <v>N/A</v>
          </cell>
          <cell r="AN295" t="str">
            <v>N/A</v>
          </cell>
        </row>
        <row r="296">
          <cell r="B296" t="str">
            <v>CA-HDMI90-2</v>
          </cell>
          <cell r="C296" t="str">
            <v>HDMI male to HDMI 90 degree male cable, 2m, black</v>
          </cell>
          <cell r="D296">
            <v>35</v>
          </cell>
          <cell r="E296">
            <v>33</v>
          </cell>
          <cell r="F296" t="str">
            <v>No MAP Price</v>
          </cell>
          <cell r="G296">
            <v>28</v>
          </cell>
          <cell r="H296">
            <v>27</v>
          </cell>
          <cell r="I296">
            <v>28</v>
          </cell>
          <cell r="J296">
            <v>28</v>
          </cell>
          <cell r="K296">
            <v>28</v>
          </cell>
          <cell r="L296">
            <v>24</v>
          </cell>
          <cell r="M296">
            <v>0.04</v>
          </cell>
          <cell r="O296" t="e">
            <v>#N/A</v>
          </cell>
          <cell r="S296" t="str">
            <v>N/A</v>
          </cell>
          <cell r="T296">
            <v>19</v>
          </cell>
          <cell r="U296" t="str">
            <v>N/A</v>
          </cell>
          <cell r="V296">
            <v>47</v>
          </cell>
          <cell r="W296">
            <v>45</v>
          </cell>
          <cell r="X296">
            <v>38</v>
          </cell>
          <cell r="Y296">
            <v>36</v>
          </cell>
          <cell r="Z296">
            <v>38</v>
          </cell>
          <cell r="AA296">
            <v>0.04</v>
          </cell>
          <cell r="AG296" t="str">
            <v>N/A</v>
          </cell>
          <cell r="AH296" t="str">
            <v>N/A</v>
          </cell>
          <cell r="AI296" t="str">
            <v>N/A</v>
          </cell>
          <cell r="AJ296" t="str">
            <v>N/A</v>
          </cell>
          <cell r="AK296" t="str">
            <v>N/A</v>
          </cell>
          <cell r="AL296" t="str">
            <v>N/A</v>
          </cell>
          <cell r="AM296" t="str">
            <v>N/A</v>
          </cell>
          <cell r="AN296" t="str">
            <v>N/A</v>
          </cell>
        </row>
        <row r="297">
          <cell r="B297" t="str">
            <v>CA-USBCDCS1</v>
          </cell>
          <cell r="C297" t="str">
            <v>Marble DCS1 USB-C docking device, 65W USB Type C charging, USB 3.0 type A ports, MicroSD reader.</v>
          </cell>
          <cell r="D297">
            <v>160</v>
          </cell>
          <cell r="E297">
            <v>160</v>
          </cell>
          <cell r="F297">
            <v>160</v>
          </cell>
          <cell r="G297">
            <v>127</v>
          </cell>
          <cell r="H297">
            <v>120</v>
          </cell>
          <cell r="I297">
            <v>127</v>
          </cell>
          <cell r="J297">
            <v>127</v>
          </cell>
          <cell r="K297">
            <v>127</v>
          </cell>
          <cell r="L297">
            <v>104</v>
          </cell>
          <cell r="M297">
            <v>0.04</v>
          </cell>
          <cell r="O297" t="e">
            <v>#N/A</v>
          </cell>
          <cell r="S297" t="str">
            <v>N/A</v>
          </cell>
          <cell r="T297">
            <v>109</v>
          </cell>
          <cell r="U297" t="str">
            <v>N/A</v>
          </cell>
          <cell r="V297">
            <v>216</v>
          </cell>
          <cell r="W297">
            <v>216</v>
          </cell>
          <cell r="X297">
            <v>171</v>
          </cell>
          <cell r="Y297">
            <v>162</v>
          </cell>
          <cell r="Z297">
            <v>171</v>
          </cell>
          <cell r="AA297">
            <v>0.04</v>
          </cell>
          <cell r="AG297" t="str">
            <v>N/A</v>
          </cell>
          <cell r="AH297" t="str">
            <v>N/A</v>
          </cell>
          <cell r="AI297" t="str">
            <v>N/A</v>
          </cell>
          <cell r="AJ297" t="str">
            <v>N/A</v>
          </cell>
          <cell r="AK297" t="str">
            <v>N/A</v>
          </cell>
          <cell r="AL297" t="str">
            <v>N/A</v>
          </cell>
          <cell r="AM297" t="str">
            <v>N/A</v>
          </cell>
          <cell r="AN297" t="str">
            <v>N/A</v>
          </cell>
        </row>
        <row r="298">
          <cell r="B298" t="str">
            <v>PA-MDP-CABL</v>
          </cell>
          <cell r="C298" t="str">
            <v>Mini DisplayPort to DisplayPort cable, black</v>
          </cell>
          <cell r="D298">
            <v>35</v>
          </cell>
          <cell r="E298">
            <v>33</v>
          </cell>
          <cell r="F298" t="str">
            <v>No MAP Price</v>
          </cell>
          <cell r="G298">
            <v>28</v>
          </cell>
          <cell r="H298">
            <v>27</v>
          </cell>
          <cell r="I298">
            <v>28</v>
          </cell>
          <cell r="J298">
            <v>28</v>
          </cell>
          <cell r="K298">
            <v>28</v>
          </cell>
          <cell r="L298">
            <v>24</v>
          </cell>
          <cell r="M298">
            <v>0.04</v>
          </cell>
          <cell r="O298" t="e">
            <v>#N/A</v>
          </cell>
          <cell r="S298" t="str">
            <v>N/A</v>
          </cell>
          <cell r="T298">
            <v>19</v>
          </cell>
          <cell r="U298" t="str">
            <v>N/A</v>
          </cell>
          <cell r="V298">
            <v>47</v>
          </cell>
          <cell r="W298">
            <v>45</v>
          </cell>
          <cell r="X298">
            <v>38</v>
          </cell>
          <cell r="Y298">
            <v>36</v>
          </cell>
          <cell r="Z298">
            <v>38</v>
          </cell>
          <cell r="AA298">
            <v>0.04</v>
          </cell>
          <cell r="AG298" t="str">
            <v>N/A</v>
          </cell>
          <cell r="AH298" t="str">
            <v>N/A</v>
          </cell>
          <cell r="AI298" t="str">
            <v>N/A</v>
          </cell>
          <cell r="AJ298" t="str">
            <v>N/A</v>
          </cell>
          <cell r="AK298" t="str">
            <v>N/A</v>
          </cell>
          <cell r="AL298" t="str">
            <v>N/A</v>
          </cell>
          <cell r="AM298" t="str">
            <v>N/A</v>
          </cell>
          <cell r="AN298" t="str">
            <v>N/A</v>
          </cell>
        </row>
        <row r="299">
          <cell r="B299" t="str">
            <v>MDA-W5000</v>
          </cell>
          <cell r="C299" t="str">
            <v>NEC OEM AMD W5000 video card, 2x DisplayPort, 1x DVI-D, 2GB DDR5, &lt;75W</v>
          </cell>
          <cell r="D299">
            <v>999</v>
          </cell>
          <cell r="E299">
            <v>669</v>
          </cell>
          <cell r="F299" t="str">
            <v>No MAP Price</v>
          </cell>
          <cell r="G299">
            <v>597.45000000000005</v>
          </cell>
          <cell r="H299">
            <v>569</v>
          </cell>
          <cell r="I299">
            <v>597.45000000000005</v>
          </cell>
          <cell r="J299">
            <v>597.45000000000005</v>
          </cell>
          <cell r="K299">
            <v>597.45000000000005</v>
          </cell>
          <cell r="L299">
            <v>489</v>
          </cell>
          <cell r="M299">
            <v>0.04</v>
          </cell>
          <cell r="O299" t="e">
            <v>#N/A</v>
          </cell>
          <cell r="S299" t="str">
            <v>N/A</v>
          </cell>
          <cell r="T299">
            <v>509</v>
          </cell>
          <cell r="U299" t="str">
            <v>N/A</v>
          </cell>
          <cell r="V299">
            <v>1349</v>
          </cell>
          <cell r="W299">
            <v>903</v>
          </cell>
          <cell r="X299">
            <v>807</v>
          </cell>
          <cell r="Y299">
            <v>768</v>
          </cell>
          <cell r="Z299">
            <v>807</v>
          </cell>
          <cell r="AA299">
            <v>0.04</v>
          </cell>
          <cell r="AG299" t="str">
            <v>N/A</v>
          </cell>
          <cell r="AH299" t="str">
            <v>N/A</v>
          </cell>
          <cell r="AI299" t="str">
            <v>N/A</v>
          </cell>
          <cell r="AJ299" t="str">
            <v>N/A</v>
          </cell>
          <cell r="AK299" t="str">
            <v>N/A</v>
          </cell>
          <cell r="AL299" t="str">
            <v>N/A</v>
          </cell>
          <cell r="AM299" t="str">
            <v>N/A</v>
          </cell>
          <cell r="AN299" t="str">
            <v>N/A</v>
          </cell>
        </row>
        <row r="300">
          <cell r="B300" t="str">
            <v>MDA-W4100</v>
          </cell>
          <cell r="C300" t="str">
            <v>NEC OEM AMD FirePro 4100 low profile video card, 2x mini DisplayPort, 2GB DDR5, &lt;75W  - LIMITED AVAILABILITY</v>
          </cell>
          <cell r="D300">
            <v>259</v>
          </cell>
          <cell r="E300">
            <v>259</v>
          </cell>
          <cell r="F300" t="str">
            <v>No MAP Price</v>
          </cell>
          <cell r="G300">
            <v>244.65</v>
          </cell>
          <cell r="H300">
            <v>233</v>
          </cell>
          <cell r="I300">
            <v>244.65</v>
          </cell>
          <cell r="J300">
            <v>244.65</v>
          </cell>
          <cell r="K300">
            <v>244.65</v>
          </cell>
          <cell r="L300">
            <v>201</v>
          </cell>
          <cell r="M300">
            <v>0.04</v>
          </cell>
          <cell r="O300" t="e">
            <v>#N/A</v>
          </cell>
          <cell r="S300" t="str">
            <v>N/A</v>
          </cell>
          <cell r="T300">
            <v>209</v>
          </cell>
          <cell r="U300" t="str">
            <v>N/A</v>
          </cell>
          <cell r="V300">
            <v>350</v>
          </cell>
          <cell r="W300">
            <v>350</v>
          </cell>
          <cell r="X300">
            <v>330</v>
          </cell>
          <cell r="Y300">
            <v>315</v>
          </cell>
          <cell r="Z300">
            <v>330</v>
          </cell>
          <cell r="AA300">
            <v>0.04</v>
          </cell>
          <cell r="AG300" t="str">
            <v>N/A</v>
          </cell>
          <cell r="AH300" t="str">
            <v>N/A</v>
          </cell>
          <cell r="AI300" t="str">
            <v>N/A</v>
          </cell>
          <cell r="AJ300" t="str">
            <v>N/A</v>
          </cell>
          <cell r="AK300" t="str">
            <v>N/A</v>
          </cell>
          <cell r="AL300" t="str">
            <v>N/A</v>
          </cell>
          <cell r="AM300" t="str">
            <v>N/A</v>
          </cell>
          <cell r="AN300" t="str">
            <v>N/A</v>
          </cell>
        </row>
        <row r="301">
          <cell r="B301" t="str">
            <v>MDSVSENSOR3</v>
          </cell>
          <cell r="C301" t="str">
            <v>SpectraSensor Pro color calibration sensor, customized by NEC for MD and SpectraView displays.  Replacement for CC-SPYDER5</v>
          </cell>
          <cell r="D301">
            <v>229</v>
          </cell>
          <cell r="E301">
            <v>199</v>
          </cell>
          <cell r="F301" t="str">
            <v>No MAP Price</v>
          </cell>
          <cell r="G301">
            <v>187.95</v>
          </cell>
          <cell r="H301">
            <v>179</v>
          </cell>
          <cell r="I301">
            <v>187.95</v>
          </cell>
          <cell r="J301">
            <v>187.95</v>
          </cell>
          <cell r="K301">
            <v>187.95</v>
          </cell>
          <cell r="L301">
            <v>158</v>
          </cell>
          <cell r="M301">
            <v>0.04</v>
          </cell>
          <cell r="O301" t="e">
            <v>#N/A</v>
          </cell>
          <cell r="S301" t="str">
            <v>N/A</v>
          </cell>
          <cell r="T301">
            <v>159</v>
          </cell>
          <cell r="U301" t="str">
            <v>N/A</v>
          </cell>
          <cell r="V301">
            <v>309</v>
          </cell>
          <cell r="W301">
            <v>269</v>
          </cell>
          <cell r="X301">
            <v>254</v>
          </cell>
          <cell r="Y301">
            <v>242</v>
          </cell>
          <cell r="Z301">
            <v>254</v>
          </cell>
          <cell r="AA301">
            <v>0.04</v>
          </cell>
          <cell r="AG301" t="str">
            <v>N/A</v>
          </cell>
          <cell r="AH301" t="str">
            <v>N/A</v>
          </cell>
          <cell r="AI301" t="str">
            <v>N/A</v>
          </cell>
          <cell r="AJ301" t="str">
            <v>N/A</v>
          </cell>
          <cell r="AK301" t="str">
            <v>N/A</v>
          </cell>
          <cell r="AL301" t="str">
            <v>N/A</v>
          </cell>
          <cell r="AM301" t="str">
            <v>N/A</v>
          </cell>
          <cell r="AN301" t="str">
            <v>N/A</v>
          </cell>
        </row>
        <row r="302">
          <cell r="B302" t="str">
            <v>CC-I1PRO2</v>
          </cell>
          <cell r="C302" t="str">
            <v>NEC OEM X-Rite i1 Pro 2 traceable spectrophotometer with calibration plate, carrying case and Certificate of Performance for medical and color critical applications</v>
          </cell>
          <cell r="D302">
            <v>1095</v>
          </cell>
          <cell r="E302">
            <v>1095</v>
          </cell>
          <cell r="F302">
            <v>995</v>
          </cell>
          <cell r="G302">
            <v>919.8</v>
          </cell>
          <cell r="H302">
            <v>876</v>
          </cell>
          <cell r="I302">
            <v>919.8</v>
          </cell>
          <cell r="J302">
            <v>919.8</v>
          </cell>
          <cell r="K302">
            <v>919.8</v>
          </cell>
          <cell r="L302">
            <v>773</v>
          </cell>
          <cell r="M302">
            <v>0.04</v>
          </cell>
          <cell r="O302" t="e">
            <v>#N/A</v>
          </cell>
          <cell r="S302" t="str">
            <v>N/A</v>
          </cell>
          <cell r="T302">
            <v>789</v>
          </cell>
          <cell r="U302" t="str">
            <v>N/A</v>
          </cell>
          <cell r="V302">
            <v>1478</v>
          </cell>
          <cell r="W302">
            <v>1478</v>
          </cell>
          <cell r="X302">
            <v>1242</v>
          </cell>
          <cell r="Y302">
            <v>1183</v>
          </cell>
          <cell r="Z302">
            <v>1242</v>
          </cell>
          <cell r="AA302">
            <v>0.04</v>
          </cell>
          <cell r="AG302" t="str">
            <v>N/A</v>
          </cell>
          <cell r="AH302" t="str">
            <v>N/A</v>
          </cell>
          <cell r="AI302" t="str">
            <v>N/A</v>
          </cell>
          <cell r="AJ302" t="str">
            <v>N/A</v>
          </cell>
          <cell r="AK302" t="str">
            <v>N/A</v>
          </cell>
          <cell r="AL302" t="str">
            <v>N/A</v>
          </cell>
          <cell r="AM302" t="str">
            <v>N/A</v>
          </cell>
          <cell r="AN302" t="str">
            <v>N/A</v>
          </cell>
        </row>
        <row r="303">
          <cell r="C303" t="str">
            <v/>
          </cell>
        </row>
        <row r="304">
          <cell r="B304" t="str">
            <v>E327</v>
          </cell>
          <cell r="C304" t="str">
            <v>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v>
          </cell>
          <cell r="D304">
            <v>659</v>
          </cell>
          <cell r="E304">
            <v>439</v>
          </cell>
          <cell r="F304">
            <v>439</v>
          </cell>
          <cell r="G304">
            <v>382</v>
          </cell>
          <cell r="H304">
            <v>364</v>
          </cell>
          <cell r="I304">
            <v>382</v>
          </cell>
          <cell r="J304">
            <v>382</v>
          </cell>
          <cell r="K304">
            <v>382</v>
          </cell>
          <cell r="L304">
            <v>364</v>
          </cell>
          <cell r="M304" t="str">
            <v>N/A</v>
          </cell>
          <cell r="O304">
            <v>408.27000000000004</v>
          </cell>
          <cell r="S304">
            <v>274</v>
          </cell>
          <cell r="T304">
            <v>329</v>
          </cell>
          <cell r="U304" t="str">
            <v>N/A</v>
          </cell>
          <cell r="V304">
            <v>1174.1499999999999</v>
          </cell>
          <cell r="W304">
            <v>593</v>
          </cell>
          <cell r="X304">
            <v>516</v>
          </cell>
          <cell r="Y304">
            <v>491</v>
          </cell>
          <cell r="Z304">
            <v>516</v>
          </cell>
          <cell r="AA304" t="str">
            <v>N/A</v>
          </cell>
          <cell r="AC304">
            <v>551</v>
          </cell>
          <cell r="AG304">
            <v>370</v>
          </cell>
          <cell r="AH304" t="str">
            <v>N/A</v>
          </cell>
          <cell r="AI304" t="str">
            <v>N/A</v>
          </cell>
          <cell r="AJ304" t="str">
            <v>N/A</v>
          </cell>
          <cell r="AK304">
            <v>15</v>
          </cell>
          <cell r="AL304">
            <v>349</v>
          </cell>
          <cell r="AM304">
            <v>367</v>
          </cell>
          <cell r="AN304">
            <v>471</v>
          </cell>
        </row>
        <row r="305">
          <cell r="B305" t="str">
            <v>E437Q</v>
          </cell>
          <cell r="C305" t="str">
            <v>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v>
          </cell>
          <cell r="D305">
            <v>1049</v>
          </cell>
          <cell r="E305">
            <v>689</v>
          </cell>
          <cell r="F305">
            <v>689</v>
          </cell>
          <cell r="G305">
            <v>599</v>
          </cell>
          <cell r="H305">
            <v>572</v>
          </cell>
          <cell r="I305">
            <v>599</v>
          </cell>
          <cell r="J305">
            <v>599</v>
          </cell>
          <cell r="K305">
            <v>599</v>
          </cell>
          <cell r="L305">
            <v>572</v>
          </cell>
          <cell r="M305">
            <v>0.04</v>
          </cell>
          <cell r="O305">
            <v>640.77</v>
          </cell>
          <cell r="S305">
            <v>387</v>
          </cell>
          <cell r="T305">
            <v>509</v>
          </cell>
          <cell r="U305" t="str">
            <v>N/A</v>
          </cell>
          <cell r="V305">
            <v>1869.8999999999999</v>
          </cell>
          <cell r="W305">
            <v>930</v>
          </cell>
          <cell r="X305">
            <v>809</v>
          </cell>
          <cell r="Y305">
            <v>772</v>
          </cell>
          <cell r="Z305">
            <v>809</v>
          </cell>
          <cell r="AA305">
            <v>0.04</v>
          </cell>
          <cell r="AC305">
            <v>865</v>
          </cell>
          <cell r="AG305">
            <v>522</v>
          </cell>
          <cell r="AH305" t="str">
            <v>N/A</v>
          </cell>
          <cell r="AI305" t="str">
            <v>N/A</v>
          </cell>
          <cell r="AJ305" t="str">
            <v>N/A</v>
          </cell>
          <cell r="AK305">
            <v>23</v>
          </cell>
          <cell r="AL305">
            <v>549</v>
          </cell>
          <cell r="AM305">
            <v>576</v>
          </cell>
          <cell r="AN305">
            <v>741</v>
          </cell>
        </row>
        <row r="306">
          <cell r="B306" t="str">
            <v>E507Q</v>
          </cell>
          <cell r="C306" t="str">
            <v>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v>
          </cell>
          <cell r="D306">
            <v>1899</v>
          </cell>
          <cell r="E306">
            <v>939</v>
          </cell>
          <cell r="F306">
            <v>939</v>
          </cell>
          <cell r="G306">
            <v>817</v>
          </cell>
          <cell r="H306">
            <v>779</v>
          </cell>
          <cell r="I306">
            <v>817</v>
          </cell>
          <cell r="J306">
            <v>817</v>
          </cell>
          <cell r="K306">
            <v>817</v>
          </cell>
          <cell r="L306">
            <v>779</v>
          </cell>
          <cell r="M306">
            <v>0.04</v>
          </cell>
          <cell r="O306">
            <v>873.2700000000001</v>
          </cell>
          <cell r="S306">
            <v>454</v>
          </cell>
          <cell r="T306">
            <v>699</v>
          </cell>
          <cell r="U306" t="str">
            <v>N/A</v>
          </cell>
          <cell r="V306">
            <v>3384.45</v>
          </cell>
          <cell r="W306">
            <v>1268</v>
          </cell>
          <cell r="X306">
            <v>1103</v>
          </cell>
          <cell r="Y306">
            <v>1052</v>
          </cell>
          <cell r="Z306">
            <v>1103</v>
          </cell>
          <cell r="AA306">
            <v>0.04</v>
          </cell>
          <cell r="AC306">
            <v>1179</v>
          </cell>
          <cell r="AG306">
            <v>613</v>
          </cell>
          <cell r="AH306" t="str">
            <v>N/A</v>
          </cell>
          <cell r="AI306" t="str">
            <v>N/A</v>
          </cell>
          <cell r="AJ306" t="str">
            <v>N/A</v>
          </cell>
          <cell r="AK306">
            <v>16</v>
          </cell>
          <cell r="AL306">
            <v>763</v>
          </cell>
          <cell r="AM306">
            <v>801</v>
          </cell>
          <cell r="AN306">
            <v>1030</v>
          </cell>
        </row>
        <row r="307">
          <cell r="B307" t="str">
            <v>E557Q</v>
          </cell>
          <cell r="C307" t="str">
            <v>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v>
          </cell>
          <cell r="D307">
            <v>1899</v>
          </cell>
          <cell r="E307">
            <v>1149</v>
          </cell>
          <cell r="F307">
            <v>1149</v>
          </cell>
          <cell r="G307">
            <v>1000</v>
          </cell>
          <cell r="H307">
            <v>954</v>
          </cell>
          <cell r="I307">
            <v>1000</v>
          </cell>
          <cell r="J307">
            <v>1000</v>
          </cell>
          <cell r="K307">
            <v>1000</v>
          </cell>
          <cell r="L307">
            <v>954</v>
          </cell>
          <cell r="M307">
            <v>0.04</v>
          </cell>
          <cell r="O307">
            <v>1068.5700000000002</v>
          </cell>
          <cell r="S307">
            <v>629</v>
          </cell>
          <cell r="T307">
            <v>859</v>
          </cell>
          <cell r="U307" t="str">
            <v>N/A</v>
          </cell>
          <cell r="V307">
            <v>3384.45</v>
          </cell>
          <cell r="W307">
            <v>1551</v>
          </cell>
          <cell r="X307">
            <v>1350</v>
          </cell>
          <cell r="Y307">
            <v>1288</v>
          </cell>
          <cell r="Z307">
            <v>1350</v>
          </cell>
          <cell r="AA307">
            <v>0.04</v>
          </cell>
          <cell r="AC307">
            <v>1443</v>
          </cell>
          <cell r="AG307">
            <v>849</v>
          </cell>
          <cell r="AH307" t="str">
            <v>N/A</v>
          </cell>
          <cell r="AI307" t="str">
            <v>N/A</v>
          </cell>
          <cell r="AJ307" t="str">
            <v>N/A</v>
          </cell>
          <cell r="AK307">
            <v>19</v>
          </cell>
          <cell r="AL307">
            <v>935</v>
          </cell>
          <cell r="AM307">
            <v>981</v>
          </cell>
          <cell r="AN307">
            <v>1262</v>
          </cell>
        </row>
        <row r="308">
          <cell r="B308" t="str">
            <v>E657Q</v>
          </cell>
          <cell r="C308" t="str">
            <v>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v>
          </cell>
          <cell r="D308">
            <v>4299</v>
          </cell>
          <cell r="E308">
            <v>1889</v>
          </cell>
          <cell r="F308">
            <v>1889</v>
          </cell>
          <cell r="G308">
            <v>1643</v>
          </cell>
          <cell r="H308">
            <v>1568</v>
          </cell>
          <cell r="I308">
            <v>1643</v>
          </cell>
          <cell r="J308">
            <v>1643</v>
          </cell>
          <cell r="K308">
            <v>1643</v>
          </cell>
          <cell r="L308">
            <v>1568</v>
          </cell>
          <cell r="M308">
            <v>0.04</v>
          </cell>
          <cell r="O308">
            <v>1756.77</v>
          </cell>
          <cell r="S308">
            <v>792</v>
          </cell>
          <cell r="T308">
            <v>1409</v>
          </cell>
          <cell r="U308" t="str">
            <v>N/A</v>
          </cell>
          <cell r="V308">
            <v>7662.45</v>
          </cell>
          <cell r="W308">
            <v>2550</v>
          </cell>
          <cell r="X308">
            <v>2218</v>
          </cell>
          <cell r="Y308">
            <v>2117</v>
          </cell>
          <cell r="Z308">
            <v>2218</v>
          </cell>
          <cell r="AA308">
            <v>0.04</v>
          </cell>
          <cell r="AC308">
            <v>2372</v>
          </cell>
          <cell r="AG308">
            <v>1069</v>
          </cell>
          <cell r="AH308" t="str">
            <v>N/A</v>
          </cell>
          <cell r="AI308" t="str">
            <v>$100 IR 2/10/20 - 6/30/20 (Free Freight Credit Promo</v>
          </cell>
          <cell r="AJ308" t="str">
            <v>$135 IR 2/10/20 - 6/30/20 (Free Freight Credit Promo</v>
          </cell>
          <cell r="AK308">
            <v>31</v>
          </cell>
          <cell r="AL308">
            <v>1537</v>
          </cell>
          <cell r="AM308">
            <v>1612</v>
          </cell>
          <cell r="AN308">
            <v>2075</v>
          </cell>
        </row>
        <row r="309">
          <cell r="B309" t="str">
            <v>E905</v>
          </cell>
          <cell r="C309" t="str">
            <v>E905 - 90” LED LCD Public Display Monitor, 1920 x 1080 (FHD), 350 cd/m2 panel,  Full bidirectional LAN/RS-232 Control, HDMI x2, DisplayPort, DVI-D, VGA, OPS Option Slot, Integrated 10W x 2 speakers, 3 year standard warranty, Stand not included.  - No Longer Accepting Orders (Suggested Replacement C861Q or C981Q)</v>
          </cell>
          <cell r="D309">
            <v>12599</v>
          </cell>
          <cell r="E309">
            <v>8546</v>
          </cell>
          <cell r="F309" t="str">
            <v>No MAP Price</v>
          </cell>
          <cell r="G309">
            <v>6526</v>
          </cell>
          <cell r="H309">
            <v>6215</v>
          </cell>
          <cell r="I309">
            <v>6526</v>
          </cell>
          <cell r="J309">
            <v>6526</v>
          </cell>
          <cell r="K309">
            <v>6526</v>
          </cell>
          <cell r="L309">
            <v>6215</v>
          </cell>
          <cell r="M309">
            <v>0.04</v>
          </cell>
          <cell r="O309">
            <v>7039</v>
          </cell>
          <cell r="S309">
            <v>5042</v>
          </cell>
          <cell r="T309">
            <v>5589</v>
          </cell>
          <cell r="U309" t="str">
            <v>N/A</v>
          </cell>
          <cell r="V309">
            <v>22457.199999999997</v>
          </cell>
          <cell r="W309">
            <v>11537</v>
          </cell>
          <cell r="X309">
            <v>8810</v>
          </cell>
          <cell r="Y309">
            <v>8390</v>
          </cell>
          <cell r="Z309">
            <v>8810</v>
          </cell>
          <cell r="AA309">
            <v>0.04</v>
          </cell>
          <cell r="AC309">
            <v>9503</v>
          </cell>
          <cell r="AG309">
            <v>6807</v>
          </cell>
          <cell r="AH309" t="str">
            <v>N/A</v>
          </cell>
          <cell r="AI309" t="str">
            <v>N/A</v>
          </cell>
          <cell r="AJ309" t="str">
            <v>N/A</v>
          </cell>
          <cell r="AK309">
            <v>249</v>
          </cell>
          <cell r="AL309">
            <v>5966</v>
          </cell>
          <cell r="AM309">
            <v>6277</v>
          </cell>
          <cell r="AN309">
            <v>8054</v>
          </cell>
        </row>
        <row r="311">
          <cell r="B311" t="str">
            <v>C431</v>
          </cell>
          <cell r="C311" t="str">
            <v>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ell>
          <cell r="D311">
            <v>1399</v>
          </cell>
          <cell r="E311">
            <v>894</v>
          </cell>
          <cell r="F311">
            <v>813</v>
          </cell>
          <cell r="G311">
            <v>691</v>
          </cell>
          <cell r="H311">
            <v>650</v>
          </cell>
          <cell r="I311">
            <v>691</v>
          </cell>
          <cell r="J311">
            <v>691</v>
          </cell>
          <cell r="K311">
            <v>656.44999999999993</v>
          </cell>
          <cell r="L311">
            <v>650</v>
          </cell>
          <cell r="M311">
            <v>0.04</v>
          </cell>
          <cell r="O311">
            <v>750</v>
          </cell>
          <cell r="S311">
            <v>630</v>
          </cell>
          <cell r="T311">
            <v>589</v>
          </cell>
          <cell r="U311">
            <v>0.05</v>
          </cell>
          <cell r="V311">
            <v>2493.1999999999998</v>
          </cell>
          <cell r="W311">
            <v>1207</v>
          </cell>
          <cell r="X311">
            <v>933</v>
          </cell>
          <cell r="Y311">
            <v>878</v>
          </cell>
          <cell r="Z311">
            <v>933</v>
          </cell>
          <cell r="AA311">
            <v>0.04</v>
          </cell>
          <cell r="AC311">
            <v>1013</v>
          </cell>
          <cell r="AG311">
            <v>851</v>
          </cell>
          <cell r="AH311">
            <v>0.05</v>
          </cell>
          <cell r="AI311" t="str">
            <v>N/A</v>
          </cell>
          <cell r="AJ311" t="str">
            <v>N/A</v>
          </cell>
          <cell r="AK311">
            <v>26</v>
          </cell>
          <cell r="AL311">
            <v>624</v>
          </cell>
          <cell r="AM311">
            <v>665</v>
          </cell>
          <cell r="AN311">
            <v>843</v>
          </cell>
        </row>
        <row r="312">
          <cell r="B312" t="str">
            <v>C501</v>
          </cell>
          <cell r="C312" t="str">
            <v>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ell>
          <cell r="D312">
            <v>1699</v>
          </cell>
          <cell r="E312">
            <v>1077</v>
          </cell>
          <cell r="F312">
            <v>979</v>
          </cell>
          <cell r="G312">
            <v>832</v>
          </cell>
          <cell r="H312">
            <v>783</v>
          </cell>
          <cell r="I312">
            <v>832</v>
          </cell>
          <cell r="J312">
            <v>832</v>
          </cell>
          <cell r="K312">
            <v>790.4</v>
          </cell>
          <cell r="L312">
            <v>783</v>
          </cell>
          <cell r="M312">
            <v>0.04</v>
          </cell>
          <cell r="O312">
            <v>905</v>
          </cell>
          <cell r="S312">
            <v>742</v>
          </cell>
          <cell r="T312">
            <v>699</v>
          </cell>
          <cell r="U312">
            <v>0.05</v>
          </cell>
          <cell r="V312">
            <v>3027.95</v>
          </cell>
          <cell r="W312">
            <v>1454</v>
          </cell>
          <cell r="X312">
            <v>1123</v>
          </cell>
          <cell r="Y312">
            <v>1057</v>
          </cell>
          <cell r="Z312">
            <v>1123</v>
          </cell>
          <cell r="AA312">
            <v>0.04</v>
          </cell>
          <cell r="AC312">
            <v>1222</v>
          </cell>
          <cell r="AG312">
            <v>1002</v>
          </cell>
          <cell r="AH312">
            <v>0.05</v>
          </cell>
          <cell r="AI312" t="str">
            <v>N/A</v>
          </cell>
          <cell r="AJ312" t="str">
            <v>N/A</v>
          </cell>
          <cell r="AK312">
            <v>31</v>
          </cell>
          <cell r="AL312">
            <v>752</v>
          </cell>
          <cell r="AM312">
            <v>801</v>
          </cell>
          <cell r="AN312">
            <v>1015</v>
          </cell>
        </row>
        <row r="313">
          <cell r="B313" t="str">
            <v>C551</v>
          </cell>
          <cell r="C313" t="str">
            <v>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v>
          </cell>
          <cell r="D313">
            <v>2549</v>
          </cell>
          <cell r="E313">
            <v>1616</v>
          </cell>
          <cell r="F313">
            <v>1469</v>
          </cell>
          <cell r="G313">
            <v>1249</v>
          </cell>
          <cell r="H313">
            <v>1175</v>
          </cell>
          <cell r="I313">
            <v>1249</v>
          </cell>
          <cell r="J313">
            <v>1249</v>
          </cell>
          <cell r="K313">
            <v>1186.55</v>
          </cell>
          <cell r="L313">
            <v>1175</v>
          </cell>
          <cell r="M313">
            <v>0.04</v>
          </cell>
          <cell r="O313">
            <v>1359</v>
          </cell>
          <cell r="S313">
            <v>911</v>
          </cell>
          <cell r="T313">
            <v>1059</v>
          </cell>
          <cell r="U313">
            <v>0.05</v>
          </cell>
          <cell r="V313">
            <v>4543.6499999999996</v>
          </cell>
          <cell r="W313">
            <v>2182</v>
          </cell>
          <cell r="X313">
            <v>1686</v>
          </cell>
          <cell r="Y313">
            <v>1586</v>
          </cell>
          <cell r="Z313">
            <v>1686</v>
          </cell>
          <cell r="AA313">
            <v>0.04</v>
          </cell>
          <cell r="AC313">
            <v>1835</v>
          </cell>
          <cell r="AG313">
            <v>1230</v>
          </cell>
          <cell r="AH313">
            <v>0.05</v>
          </cell>
          <cell r="AI313" t="str">
            <v>N/A</v>
          </cell>
          <cell r="AJ313" t="str">
            <v>N/A</v>
          </cell>
          <cell r="AK313">
            <v>47</v>
          </cell>
          <cell r="AL313">
            <v>1128</v>
          </cell>
          <cell r="AM313">
            <v>1202</v>
          </cell>
          <cell r="AN313">
            <v>1523</v>
          </cell>
        </row>
        <row r="314">
          <cell r="B314" t="str">
            <v>C651Q</v>
          </cell>
          <cell r="C314" t="str">
            <v>MultiSync C651Q – 65” Direct LED LCD Public Display monitor, 3840 x 2160 (4K / UHD), 400 cd/m2, Anti-Glare Screen, HDMI In x3, DisplayPort In x2 / Out, OPS and RPi Slot Capable, Local Dimming, 3 Year Commercial Warranty</v>
          </cell>
          <cell r="D314">
            <v>3999</v>
          </cell>
          <cell r="E314">
            <v>2826</v>
          </cell>
          <cell r="F314">
            <v>2569</v>
          </cell>
          <cell r="G314">
            <v>2158</v>
          </cell>
          <cell r="H314">
            <v>2055</v>
          </cell>
          <cell r="I314">
            <v>2158</v>
          </cell>
          <cell r="J314">
            <v>2158</v>
          </cell>
          <cell r="K314">
            <v>2050.1</v>
          </cell>
          <cell r="L314">
            <v>2055</v>
          </cell>
          <cell r="M314">
            <v>0.04</v>
          </cell>
          <cell r="O314">
            <v>2389.17</v>
          </cell>
          <cell r="S314">
            <v>1708</v>
          </cell>
          <cell r="T314">
            <v>1849</v>
          </cell>
          <cell r="U314">
            <v>0.05</v>
          </cell>
          <cell r="V314">
            <v>7127.7</v>
          </cell>
          <cell r="W314">
            <v>3815</v>
          </cell>
          <cell r="X314">
            <v>2913</v>
          </cell>
          <cell r="Y314">
            <v>2774</v>
          </cell>
          <cell r="Z314">
            <v>2913</v>
          </cell>
          <cell r="AA314">
            <v>0.04</v>
          </cell>
          <cell r="AC314">
            <v>3225</v>
          </cell>
          <cell r="AG314">
            <v>2306</v>
          </cell>
          <cell r="AH314">
            <v>0.05</v>
          </cell>
          <cell r="AI314" t="str">
            <v>$100 IR 2/10/20 - 6/30/20 (Free Freight Credit Promo</v>
          </cell>
          <cell r="AJ314" t="str">
            <v>$135 IR 2/10/20 - 6/30/20 (Free Freight Credit Promo</v>
          </cell>
          <cell r="AK314">
            <v>82</v>
          </cell>
          <cell r="AL314">
            <v>1973</v>
          </cell>
          <cell r="AM314">
            <v>2076</v>
          </cell>
          <cell r="AN314">
            <v>2663</v>
          </cell>
        </row>
        <row r="315">
          <cell r="B315" t="str">
            <v>C651Q-AVT2</v>
          </cell>
          <cell r="C315" t="str">
            <v>MultiSync C651Q – 65” Direct LED LCD Public Display monitor with ATSC Tuner (SB-11TM), 3840 x 2160 (4K / UHD), 400 cd/m2, Anti-Glare Screen, HDMI In x3, DisplayPort In x2 / Out, OPS and RPi Slot Capable, Local Dimming, 3 Year Commercial Warranty LIMITED AVIALABILITY</v>
          </cell>
          <cell r="D315">
            <v>4418</v>
          </cell>
          <cell r="E315">
            <v>3125</v>
          </cell>
          <cell r="F315">
            <v>2818</v>
          </cell>
          <cell r="G315">
            <v>2367</v>
          </cell>
          <cell r="H315">
            <v>2254</v>
          </cell>
          <cell r="I315">
            <v>2367</v>
          </cell>
          <cell r="J315">
            <v>2367</v>
          </cell>
          <cell r="K315">
            <v>2367</v>
          </cell>
          <cell r="L315">
            <v>2254</v>
          </cell>
          <cell r="M315">
            <v>0.04</v>
          </cell>
          <cell r="O315">
            <v>2620.7400000000002</v>
          </cell>
          <cell r="S315">
            <v>1856</v>
          </cell>
          <cell r="T315">
            <v>2029</v>
          </cell>
          <cell r="U315" t="str">
            <v>N/A</v>
          </cell>
          <cell r="V315">
            <v>7875.2</v>
          </cell>
          <cell r="W315">
            <v>4219</v>
          </cell>
          <cell r="X315">
            <v>3195</v>
          </cell>
          <cell r="Y315">
            <v>3043</v>
          </cell>
          <cell r="Z315">
            <v>3195</v>
          </cell>
          <cell r="AA315">
            <v>0.04</v>
          </cell>
          <cell r="AC315">
            <v>3538</v>
          </cell>
          <cell r="AG315">
            <v>2506</v>
          </cell>
          <cell r="AH315" t="str">
            <v>N/A</v>
          </cell>
          <cell r="AI315" t="str">
            <v>N/A</v>
          </cell>
          <cell r="AJ315" t="str">
            <v>N/A</v>
          </cell>
          <cell r="AK315">
            <v>45</v>
          </cell>
          <cell r="AL315">
            <v>2209</v>
          </cell>
          <cell r="AM315">
            <v>2322</v>
          </cell>
          <cell r="AN315">
            <v>2982</v>
          </cell>
        </row>
        <row r="316">
          <cell r="B316" t="str">
            <v>C651Q-PC4</v>
          </cell>
          <cell r="C316" t="str">
            <v>MultiSync C651Q – 65” Direct LED LCD Public Display monitor with internal digital signage PC (OPS-TAA8R-PS), 3840 x 2160 (4K / UHD), 400 cd/m2, Anti-Glare Screen, HDMI In x3, DisplayPort In x2 / Out, OPS and RPi Slot Capable, Local Dimming, 3 Year Commercial Warranty</v>
          </cell>
          <cell r="D316">
            <v>6551</v>
          </cell>
          <cell r="E316">
            <v>4146</v>
          </cell>
          <cell r="F316">
            <v>3769</v>
          </cell>
          <cell r="G316">
            <v>3166</v>
          </cell>
          <cell r="H316">
            <v>3015</v>
          </cell>
          <cell r="I316">
            <v>3166</v>
          </cell>
          <cell r="J316">
            <v>3166</v>
          </cell>
          <cell r="K316">
            <v>3166</v>
          </cell>
          <cell r="L316">
            <v>3015</v>
          </cell>
          <cell r="M316">
            <v>0.04</v>
          </cell>
          <cell r="O316">
            <v>3505.17</v>
          </cell>
          <cell r="S316">
            <v>2420</v>
          </cell>
          <cell r="T316">
            <v>2709</v>
          </cell>
          <cell r="U316" t="str">
            <v>N/A</v>
          </cell>
          <cell r="V316">
            <v>11677.099999999999</v>
          </cell>
          <cell r="W316">
            <v>5597</v>
          </cell>
          <cell r="X316">
            <v>4274</v>
          </cell>
          <cell r="Y316">
            <v>4070</v>
          </cell>
          <cell r="Z316">
            <v>4274</v>
          </cell>
          <cell r="AA316">
            <v>0.04</v>
          </cell>
          <cell r="AC316">
            <v>4732</v>
          </cell>
          <cell r="AG316">
            <v>3267</v>
          </cell>
          <cell r="AH316" t="str">
            <v>N/A</v>
          </cell>
          <cell r="AI316" t="str">
            <v>N/A</v>
          </cell>
          <cell r="AJ316" t="str">
            <v>N/A</v>
          </cell>
          <cell r="AK316">
            <v>60</v>
          </cell>
          <cell r="AL316">
            <v>2955</v>
          </cell>
          <cell r="AM316">
            <v>3106</v>
          </cell>
          <cell r="AN316">
            <v>3989</v>
          </cell>
        </row>
        <row r="317">
          <cell r="B317" t="str">
            <v>C751Q</v>
          </cell>
          <cell r="C317" t="str">
            <v>MultiSync C751Q - 75" Slim LED LCD Public Display Monitor, 3840 x 2160 (4K / UHD), 350 cd/m2, Anti Glare screen, HDMI In x3, DisplayPort x2 / out, OPS and RPi Slot Capable, Local Dimming, 3 Year Commercial Warranty (Suggested replacement model for E705, E705-PC3)</v>
          </cell>
          <cell r="D317">
            <v>4249</v>
          </cell>
          <cell r="E317">
            <v>3574</v>
          </cell>
          <cell r="F317">
            <v>3249</v>
          </cell>
          <cell r="G317">
            <v>2729</v>
          </cell>
          <cell r="H317">
            <v>2599</v>
          </cell>
          <cell r="I317">
            <v>2729</v>
          </cell>
          <cell r="J317">
            <v>2729</v>
          </cell>
          <cell r="K317">
            <v>2592.5499999999997</v>
          </cell>
          <cell r="L317">
            <v>2599</v>
          </cell>
          <cell r="M317">
            <v>0.04</v>
          </cell>
          <cell r="O317">
            <v>2963</v>
          </cell>
          <cell r="S317">
            <v>2222</v>
          </cell>
          <cell r="T317">
            <v>2339</v>
          </cell>
          <cell r="U317">
            <v>0.05</v>
          </cell>
          <cell r="V317">
            <v>7573.9</v>
          </cell>
          <cell r="W317">
            <v>4825</v>
          </cell>
          <cell r="X317">
            <v>3684</v>
          </cell>
          <cell r="Y317">
            <v>3509</v>
          </cell>
          <cell r="Z317">
            <v>3684</v>
          </cell>
          <cell r="AA317">
            <v>0.04</v>
          </cell>
          <cell r="AC317">
            <v>4000</v>
          </cell>
          <cell r="AG317">
            <v>3000</v>
          </cell>
          <cell r="AH317">
            <v>0.05</v>
          </cell>
          <cell r="AI317" t="str">
            <v>$100 IR 2/10/20 - 6/30/20 (Free Freight Credit Promo</v>
          </cell>
          <cell r="AJ317" t="str">
            <v>$135 IR 2/10/20 - 6/30/20 (Free Freight Credit Promo</v>
          </cell>
          <cell r="AK317">
            <v>104</v>
          </cell>
          <cell r="AL317">
            <v>2495</v>
          </cell>
          <cell r="AM317">
            <v>2625</v>
          </cell>
          <cell r="AN317">
            <v>3369</v>
          </cell>
        </row>
        <row r="318">
          <cell r="B318" t="str">
            <v>C751Q-AVT2</v>
          </cell>
          <cell r="C318" t="str">
            <v>MultiSync C751Q - 75" Slim LED LCD Public Display Monitor with ATSC Tuner (SB-11TM), 3840 x 2160 (4K / UHD), 350 cd/m2, Anti Glare screen, HDMI In x3, DisplayPort x2 / out, OPS (reserved for SB-11TM) and RPi Slot Capable, Local Dimming, 3 Year Commercial Warranty LIMITED AVAILABILITY (Suggested replacement for E705-AVT2)</v>
          </cell>
          <cell r="D318">
            <v>4668</v>
          </cell>
          <cell r="E318">
            <v>3873</v>
          </cell>
          <cell r="F318">
            <v>3498</v>
          </cell>
          <cell r="G318">
            <v>2938</v>
          </cell>
          <cell r="H318">
            <v>2798</v>
          </cell>
          <cell r="I318">
            <v>2938</v>
          </cell>
          <cell r="J318">
            <v>2938</v>
          </cell>
          <cell r="K318">
            <v>2938</v>
          </cell>
          <cell r="L318">
            <v>2798</v>
          </cell>
          <cell r="M318">
            <v>0.04</v>
          </cell>
          <cell r="O318">
            <v>3349</v>
          </cell>
          <cell r="S318">
            <v>2370</v>
          </cell>
          <cell r="T318">
            <v>2519</v>
          </cell>
          <cell r="U318" t="str">
            <v>N/A</v>
          </cell>
          <cell r="V318">
            <v>8320.25</v>
          </cell>
          <cell r="W318">
            <v>5229</v>
          </cell>
          <cell r="X318">
            <v>3966</v>
          </cell>
          <cell r="Y318">
            <v>3777</v>
          </cell>
          <cell r="Z318">
            <v>3966</v>
          </cell>
          <cell r="AA318">
            <v>0.04</v>
          </cell>
          <cell r="AC318">
            <v>4521</v>
          </cell>
          <cell r="AG318">
            <v>3200</v>
          </cell>
          <cell r="AH318" t="str">
            <v>N/A</v>
          </cell>
          <cell r="AI318" t="str">
            <v>N/A</v>
          </cell>
          <cell r="AJ318" t="str">
            <v>N/A</v>
          </cell>
          <cell r="AK318">
            <v>56</v>
          </cell>
          <cell r="AL318">
            <v>2742</v>
          </cell>
          <cell r="AM318">
            <v>2882</v>
          </cell>
          <cell r="AN318">
            <v>3701</v>
          </cell>
        </row>
        <row r="319">
          <cell r="B319" t="str">
            <v>C751Q-PC4</v>
          </cell>
          <cell r="C319" t="str">
            <v>MultiSync C751Q – 75” Direct LED LCD Public Display monitor with internal digital signage PC (OPS-TAA8R-PS), 3840 x 2160 (4K / UHD), 350 cd/m2, Anti-Glare Screen, HDMI In x3, DisplayPort x2 / Out, OPS and RPi Slot Capable, Local Dimming, 3 Year Commercial Warranty (Suggested replacement for E705-AVT2)</v>
          </cell>
          <cell r="D319">
            <v>7819</v>
          </cell>
          <cell r="E319">
            <v>4949</v>
          </cell>
          <cell r="F319">
            <v>4499</v>
          </cell>
          <cell r="G319">
            <v>3779</v>
          </cell>
          <cell r="H319">
            <v>3599</v>
          </cell>
          <cell r="I319">
            <v>3779</v>
          </cell>
          <cell r="J319">
            <v>3779</v>
          </cell>
          <cell r="K319">
            <v>3779</v>
          </cell>
          <cell r="L319">
            <v>3599</v>
          </cell>
          <cell r="M319">
            <v>0.04</v>
          </cell>
          <cell r="O319">
            <v>4184.0700000000006</v>
          </cell>
          <cell r="S319">
            <v>2934</v>
          </cell>
          <cell r="T319">
            <v>3239</v>
          </cell>
          <cell r="U319" t="str">
            <v>N/A</v>
          </cell>
          <cell r="V319">
            <v>13936.849999999999</v>
          </cell>
          <cell r="W319">
            <v>6681</v>
          </cell>
          <cell r="X319">
            <v>5102</v>
          </cell>
          <cell r="Y319">
            <v>4859</v>
          </cell>
          <cell r="Z319">
            <v>5102</v>
          </cell>
          <cell r="AA319">
            <v>0.04</v>
          </cell>
          <cell r="AC319">
            <v>5648</v>
          </cell>
          <cell r="AG319">
            <v>3961</v>
          </cell>
          <cell r="AH319" t="str">
            <v>N/A</v>
          </cell>
          <cell r="AI319" t="str">
            <v>N/A</v>
          </cell>
          <cell r="AJ319" t="str">
            <v>N/A</v>
          </cell>
          <cell r="AK319">
            <v>72</v>
          </cell>
          <cell r="AL319">
            <v>3527</v>
          </cell>
          <cell r="AM319">
            <v>3707</v>
          </cell>
          <cell r="AN319">
            <v>4762</v>
          </cell>
        </row>
        <row r="320">
          <cell r="B320" t="str">
            <v>C861Q</v>
          </cell>
          <cell r="C320" t="str">
            <v>MultiSync C861Q - 86” Slim LED LCD Public Display Monitor, 3840 x 2160 (4K / UHD), 350 cd/m2, Anti Glare screen, HDMI In x3, DisplayPort x2 / out, OPS and RPi Slot Capable, Local Dimming, 3 Year Commercial Warranty</v>
          </cell>
          <cell r="D320">
            <v>7349</v>
          </cell>
          <cell r="E320">
            <v>6214</v>
          </cell>
          <cell r="F320">
            <v>5649</v>
          </cell>
          <cell r="G320">
            <v>4745</v>
          </cell>
          <cell r="H320">
            <v>4519</v>
          </cell>
          <cell r="I320">
            <v>4745</v>
          </cell>
          <cell r="J320">
            <v>4745</v>
          </cell>
          <cell r="K320">
            <v>4507.75</v>
          </cell>
          <cell r="L320">
            <v>4519</v>
          </cell>
          <cell r="M320">
            <v>0.04</v>
          </cell>
          <cell r="O320">
            <v>5152</v>
          </cell>
          <cell r="S320">
            <v>2883</v>
          </cell>
          <cell r="T320">
            <v>4069</v>
          </cell>
          <cell r="U320">
            <v>0.05</v>
          </cell>
          <cell r="V320">
            <v>13099.65</v>
          </cell>
          <cell r="W320">
            <v>8389</v>
          </cell>
          <cell r="X320">
            <v>6406</v>
          </cell>
          <cell r="Y320">
            <v>6101</v>
          </cell>
          <cell r="Z320">
            <v>6406</v>
          </cell>
          <cell r="AA320">
            <v>0.04</v>
          </cell>
          <cell r="AC320">
            <v>6955</v>
          </cell>
          <cell r="AG320">
            <v>3892</v>
          </cell>
          <cell r="AH320">
            <v>0.05</v>
          </cell>
          <cell r="AI320" t="str">
            <v>$150 IR 2/10/20 - 6/30/20 (Free Freight Credit Promo</v>
          </cell>
          <cell r="AJ320" t="str">
            <v>$205 IR 2/10/20 - 6/30/20 (Free Freight Credit Promo</v>
          </cell>
          <cell r="AK320">
            <v>181</v>
          </cell>
          <cell r="AL320">
            <v>4338</v>
          </cell>
          <cell r="AM320">
            <v>4564</v>
          </cell>
          <cell r="AN320">
            <v>5857</v>
          </cell>
        </row>
        <row r="321">
          <cell r="B321" t="str">
            <v>C861Q-AVT2</v>
          </cell>
          <cell r="C321" t="str">
            <v>MultiSync C861Q - 86" Slim LED LCD Public Display Monitor with ATSC Tuner (SB-11TM), 3840 x 2160 (4K / UHD), 350 cd/m2, Anti Glare screen, HDMI In x3, DisplayPort x2 / out, OPS (reserved for SB-11TM) and RPi Slot Capable, Local Dimming, 3 Year Commercial Warranty LIMITED AVAILABILITY</v>
          </cell>
          <cell r="D321">
            <v>7768</v>
          </cell>
          <cell r="E321">
            <v>6513</v>
          </cell>
          <cell r="F321">
            <v>5898</v>
          </cell>
          <cell r="G321">
            <v>4954</v>
          </cell>
          <cell r="H321">
            <v>4718</v>
          </cell>
          <cell r="I321">
            <v>4954</v>
          </cell>
          <cell r="J321">
            <v>4954</v>
          </cell>
          <cell r="K321">
            <v>4954</v>
          </cell>
          <cell r="L321">
            <v>4718</v>
          </cell>
          <cell r="M321">
            <v>0.04</v>
          </cell>
          <cell r="O321">
            <v>5749</v>
          </cell>
          <cell r="S321">
            <v>3032</v>
          </cell>
          <cell r="T321">
            <v>4249</v>
          </cell>
          <cell r="U321" t="str">
            <v>N/A</v>
          </cell>
          <cell r="V321">
            <v>13845.999999999998</v>
          </cell>
          <cell r="W321">
            <v>8793</v>
          </cell>
          <cell r="X321">
            <v>6688</v>
          </cell>
          <cell r="Y321">
            <v>6369</v>
          </cell>
          <cell r="Z321">
            <v>6688</v>
          </cell>
          <cell r="AA321">
            <v>0.04</v>
          </cell>
          <cell r="AC321">
            <v>7761</v>
          </cell>
          <cell r="AG321">
            <v>4093</v>
          </cell>
          <cell r="AH321" t="str">
            <v>N/A</v>
          </cell>
          <cell r="AI321" t="str">
            <v>N/A</v>
          </cell>
          <cell r="AJ321" t="str">
            <v>N/A</v>
          </cell>
          <cell r="AK321">
            <v>94</v>
          </cell>
          <cell r="AL321">
            <v>4624</v>
          </cell>
          <cell r="AM321">
            <v>4860</v>
          </cell>
          <cell r="AN321">
            <v>6242</v>
          </cell>
        </row>
        <row r="322">
          <cell r="B322" t="str">
            <v>C861Q-PC4</v>
          </cell>
          <cell r="C322" t="str">
            <v>MultiSync C861Q – 86” Direct LED LCD Public Display monitor with internal digital signage PC (OPS-TAA8R-PS), 3840 x 2160 (4K / UHD), 350 cd/m2, Anti-Glare Screen, HDMI In x3, DisplayPort x2 / Out, OPS and RPi Slot Capable, Local Dimming, 3 Year Commercial Warranty</v>
          </cell>
          <cell r="D322">
            <v>11904</v>
          </cell>
          <cell r="E322">
            <v>7534</v>
          </cell>
          <cell r="F322">
            <v>6849</v>
          </cell>
          <cell r="G322">
            <v>5753</v>
          </cell>
          <cell r="H322">
            <v>5479</v>
          </cell>
          <cell r="I322">
            <v>5753</v>
          </cell>
          <cell r="J322">
            <v>5753</v>
          </cell>
          <cell r="K322">
            <v>5753</v>
          </cell>
          <cell r="L322">
            <v>5479</v>
          </cell>
          <cell r="M322">
            <v>0.04</v>
          </cell>
          <cell r="O322">
            <v>6369.5700000000006</v>
          </cell>
          <cell r="S322">
            <v>3595</v>
          </cell>
          <cell r="T322">
            <v>4929</v>
          </cell>
          <cell r="U322" t="str">
            <v>N/A</v>
          </cell>
          <cell r="V322">
            <v>21218.649999999998</v>
          </cell>
          <cell r="W322">
            <v>10171</v>
          </cell>
          <cell r="X322">
            <v>7767</v>
          </cell>
          <cell r="Y322">
            <v>7397</v>
          </cell>
          <cell r="Z322">
            <v>7767</v>
          </cell>
          <cell r="AA322">
            <v>0.04</v>
          </cell>
          <cell r="AC322">
            <v>8599</v>
          </cell>
          <cell r="AG322">
            <v>4853</v>
          </cell>
          <cell r="AH322" t="str">
            <v>N/A</v>
          </cell>
          <cell r="AI322" t="str">
            <v>N/A</v>
          </cell>
          <cell r="AJ322" t="str">
            <v>N/A</v>
          </cell>
          <cell r="AK322">
            <v>110</v>
          </cell>
          <cell r="AL322">
            <v>5369</v>
          </cell>
          <cell r="AM322">
            <v>5643</v>
          </cell>
          <cell r="AN322">
            <v>7248</v>
          </cell>
        </row>
        <row r="323">
          <cell r="B323" t="str">
            <v>C981Q</v>
          </cell>
          <cell r="C323" t="str">
            <v>MultiSync C981Q - 98” Direct LED LCD Public Display Monitor, 3840 x 2160 (4K / UHD), 350 cd/m2, Anti Glare screen, HDMI In x3, DisplayPort x2 / out, OPS and RPi Slot Capable, Local Dimming, 3 Year Commercial Warranty</v>
          </cell>
          <cell r="D323">
            <v>11449</v>
          </cell>
          <cell r="E323">
            <v>9679</v>
          </cell>
          <cell r="F323">
            <v>8799</v>
          </cell>
          <cell r="G323">
            <v>7391</v>
          </cell>
          <cell r="H323">
            <v>7039</v>
          </cell>
          <cell r="I323">
            <v>7391</v>
          </cell>
          <cell r="J323">
            <v>7391</v>
          </cell>
          <cell r="K323">
            <v>7021.45</v>
          </cell>
          <cell r="L323">
            <v>7039</v>
          </cell>
          <cell r="M323">
            <v>0.04</v>
          </cell>
          <cell r="O323">
            <v>8025</v>
          </cell>
          <cell r="S323">
            <v>5185</v>
          </cell>
          <cell r="T323">
            <v>6339</v>
          </cell>
          <cell r="U323">
            <v>0.05</v>
          </cell>
          <cell r="V323">
            <v>20407.899999999998</v>
          </cell>
          <cell r="W323">
            <v>13067</v>
          </cell>
          <cell r="X323">
            <v>9978</v>
          </cell>
          <cell r="Y323">
            <v>9503</v>
          </cell>
          <cell r="Z323">
            <v>9978</v>
          </cell>
          <cell r="AA323">
            <v>0.04</v>
          </cell>
          <cell r="AC323">
            <v>10834</v>
          </cell>
          <cell r="AG323">
            <v>7000</v>
          </cell>
          <cell r="AH323">
            <v>0.05</v>
          </cell>
          <cell r="AI323" t="str">
            <v>$150 IR 2/10/20 - 6/30/20 (Free Freight Credit Promo</v>
          </cell>
          <cell r="AJ323" t="str">
            <v>$205 IR 2/10/20 - 6/30/20 (Free Freight Credit Promo</v>
          </cell>
          <cell r="AK323">
            <v>282</v>
          </cell>
          <cell r="AL323">
            <v>6757</v>
          </cell>
          <cell r="AM323">
            <v>7109</v>
          </cell>
          <cell r="AN323">
            <v>9122</v>
          </cell>
        </row>
        <row r="324">
          <cell r="B324" t="str">
            <v>C981Q-AVT2</v>
          </cell>
          <cell r="C324" t="str">
            <v>MultiSync C981Q - 98" Direct LED LCD Public Display Monitor with ATSC Tuner (SB-11TM), 3840 x 2160 (4K / UHD), 350 cd/m2, Anti Glare screen, HDMI In x3, DisplayPort x2 / out, OPS (reserved for SB-11TM) and RPi Slot Capable, Local Dimming, 3 Year Commercial Warranty LIMITED AVAILABILITY</v>
          </cell>
          <cell r="D324">
            <v>11868</v>
          </cell>
          <cell r="E324">
            <v>9978</v>
          </cell>
          <cell r="F324">
            <v>9048</v>
          </cell>
          <cell r="G324">
            <v>7600</v>
          </cell>
          <cell r="H324">
            <v>7238</v>
          </cell>
          <cell r="I324">
            <v>7600</v>
          </cell>
          <cell r="J324">
            <v>7600</v>
          </cell>
          <cell r="K324">
            <v>7600</v>
          </cell>
          <cell r="L324">
            <v>7238</v>
          </cell>
          <cell r="M324">
            <v>0.04</v>
          </cell>
          <cell r="O324">
            <v>8899</v>
          </cell>
          <cell r="S324">
            <v>5333</v>
          </cell>
          <cell r="T324">
            <v>6509</v>
          </cell>
          <cell r="U324" t="str">
            <v>N/A</v>
          </cell>
          <cell r="V324">
            <v>21154.25</v>
          </cell>
          <cell r="W324">
            <v>13470</v>
          </cell>
          <cell r="X324">
            <v>10260</v>
          </cell>
          <cell r="Y324">
            <v>9771</v>
          </cell>
          <cell r="Z324">
            <v>10260</v>
          </cell>
          <cell r="AA324">
            <v>0.04</v>
          </cell>
          <cell r="AC324">
            <v>12014</v>
          </cell>
          <cell r="AG324">
            <v>7200</v>
          </cell>
          <cell r="AH324" t="str">
            <v>N/A</v>
          </cell>
          <cell r="AI324" t="str">
            <v>N/A</v>
          </cell>
          <cell r="AJ324" t="str">
            <v>N/A</v>
          </cell>
          <cell r="AK324">
            <v>145</v>
          </cell>
          <cell r="AL324">
            <v>7093</v>
          </cell>
          <cell r="AM324">
            <v>7455</v>
          </cell>
          <cell r="AN324">
            <v>9575</v>
          </cell>
        </row>
        <row r="325">
          <cell r="B325" t="str">
            <v>C981Q-PC4</v>
          </cell>
          <cell r="C325" t="str">
            <v>MultiSync C981Q – 98” Direct LED LCD Public Display monitor with internal digital signage PC (OPS-TAA8R-PS), 3840 x 2160 (4K / UHD), 350 cd/m2, Anti-Glare Screen, HDMI In x3, DisplayPort x2 / Out, OPS and RPi Slot Capable, Local Dimming, 3 Year Commercial Warranty</v>
          </cell>
          <cell r="D325">
            <v>17378</v>
          </cell>
          <cell r="E325">
            <v>10999</v>
          </cell>
          <cell r="F325">
            <v>9999</v>
          </cell>
          <cell r="G325">
            <v>8399</v>
          </cell>
          <cell r="H325">
            <v>7999</v>
          </cell>
          <cell r="I325">
            <v>8399</v>
          </cell>
          <cell r="J325">
            <v>8399</v>
          </cell>
          <cell r="K325">
            <v>8399</v>
          </cell>
          <cell r="L325">
            <v>7999</v>
          </cell>
          <cell r="M325">
            <v>0.04</v>
          </cell>
          <cell r="O325">
            <v>9299.07</v>
          </cell>
          <cell r="S325">
            <v>5897</v>
          </cell>
          <cell r="T325">
            <v>7199</v>
          </cell>
          <cell r="U325" t="str">
            <v>N/A</v>
          </cell>
          <cell r="V325">
            <v>30976.399999999998</v>
          </cell>
          <cell r="W325">
            <v>14849</v>
          </cell>
          <cell r="X325">
            <v>11339</v>
          </cell>
          <cell r="Y325">
            <v>10799</v>
          </cell>
          <cell r="Z325">
            <v>11339</v>
          </cell>
          <cell r="AA325">
            <v>0.04</v>
          </cell>
          <cell r="AC325">
            <v>12554</v>
          </cell>
          <cell r="AG325">
            <v>7961</v>
          </cell>
          <cell r="AH325" t="str">
            <v>N/A</v>
          </cell>
          <cell r="AI325" t="str">
            <v>N/A</v>
          </cell>
          <cell r="AJ325" t="str">
            <v>N/A</v>
          </cell>
          <cell r="AK325">
            <v>160</v>
          </cell>
          <cell r="AL325">
            <v>7839</v>
          </cell>
          <cell r="AM325">
            <v>8239</v>
          </cell>
          <cell r="AN325">
            <v>10583</v>
          </cell>
        </row>
        <row r="327">
          <cell r="B327" t="str">
            <v>V323-3</v>
          </cell>
          <cell r="C327" t="str">
            <v>V323-3 32” LED LCD Public Display Monitor 1920x1080 (FHD)  Slim Depth, Slim Bezel, Black with full AV function, Option Slot (OPS Only), RS-232 Loop through, RJ-45, HDMI In, DisplayPort In 3 Year Warranty. Suggested replacement for V323 and V323-2.</v>
          </cell>
          <cell r="D327">
            <v>1079</v>
          </cell>
          <cell r="E327">
            <v>747</v>
          </cell>
          <cell r="F327">
            <v>679</v>
          </cell>
          <cell r="G327">
            <v>581</v>
          </cell>
          <cell r="H327">
            <v>560</v>
          </cell>
          <cell r="I327">
            <v>581</v>
          </cell>
          <cell r="J327">
            <v>581</v>
          </cell>
          <cell r="K327">
            <v>551.94999999999993</v>
          </cell>
          <cell r="L327">
            <v>560</v>
          </cell>
          <cell r="M327">
            <v>0.04</v>
          </cell>
          <cell r="O327">
            <v>633</v>
          </cell>
          <cell r="S327">
            <v>475</v>
          </cell>
          <cell r="T327">
            <v>499</v>
          </cell>
          <cell r="U327">
            <v>0.05</v>
          </cell>
          <cell r="V327">
            <v>1922.8</v>
          </cell>
          <cell r="W327">
            <v>1008</v>
          </cell>
          <cell r="X327">
            <v>784</v>
          </cell>
          <cell r="Y327">
            <v>756</v>
          </cell>
          <cell r="Z327">
            <v>784</v>
          </cell>
          <cell r="AA327">
            <v>0.04</v>
          </cell>
          <cell r="AC327">
            <v>855</v>
          </cell>
          <cell r="AG327">
            <v>641</v>
          </cell>
          <cell r="AH327">
            <v>0.05</v>
          </cell>
          <cell r="AI327" t="str">
            <v>N/A</v>
          </cell>
          <cell r="AJ327" t="str">
            <v>N/A</v>
          </cell>
          <cell r="AK327">
            <v>11</v>
          </cell>
          <cell r="AL327">
            <v>549</v>
          </cell>
          <cell r="AM327">
            <v>570</v>
          </cell>
          <cell r="AN327">
            <v>741</v>
          </cell>
        </row>
        <row r="328">
          <cell r="B328" t="str">
            <v>V404</v>
          </cell>
          <cell r="C328" t="str">
            <v>V404  40" LED LCD Public Display Monitor 1920 x 1080 (FHD), 500 nits, Anti-Glare Panel,  HDMI 2.0 x2, DP 1.2 x 2/Out, OPS Slot, Rpi Compute Module Compatible, Integrated Media Player, LAN Daisy Chain, Integrated Speakers, 3 Year Warranty, stand not included (ST-401) (Suggested Replacement Model for the V323-DRD and V423)</v>
          </cell>
          <cell r="D328">
            <v>1249</v>
          </cell>
          <cell r="E328">
            <v>1032</v>
          </cell>
          <cell r="F328">
            <v>938</v>
          </cell>
          <cell r="G328">
            <v>797</v>
          </cell>
          <cell r="H328">
            <v>750</v>
          </cell>
          <cell r="I328">
            <v>797</v>
          </cell>
          <cell r="J328">
            <v>797</v>
          </cell>
          <cell r="K328">
            <v>757.15</v>
          </cell>
          <cell r="L328">
            <v>750</v>
          </cell>
          <cell r="M328">
            <v>0.04</v>
          </cell>
          <cell r="O328">
            <v>867</v>
          </cell>
          <cell r="S328">
            <v>730</v>
          </cell>
          <cell r="T328">
            <v>679</v>
          </cell>
          <cell r="U328">
            <v>0.05</v>
          </cell>
          <cell r="V328">
            <v>2226.3999999999996</v>
          </cell>
          <cell r="W328">
            <v>1393</v>
          </cell>
          <cell r="X328">
            <v>1076</v>
          </cell>
          <cell r="Y328">
            <v>1013</v>
          </cell>
          <cell r="Z328">
            <v>1076</v>
          </cell>
          <cell r="AA328">
            <v>0.04</v>
          </cell>
          <cell r="AC328">
            <v>1170</v>
          </cell>
          <cell r="AG328">
            <v>986</v>
          </cell>
          <cell r="AH328">
            <v>0.05</v>
          </cell>
          <cell r="AI328" t="str">
            <v>N/A</v>
          </cell>
          <cell r="AJ328" t="str">
            <v>N/A</v>
          </cell>
          <cell r="AK328">
            <v>30</v>
          </cell>
          <cell r="AL328">
            <v>720</v>
          </cell>
          <cell r="AM328">
            <v>767</v>
          </cell>
          <cell r="AN328">
            <v>972</v>
          </cell>
        </row>
        <row r="329">
          <cell r="B329" t="str">
            <v>V404-Rpi</v>
          </cell>
          <cell r="C329" t="str">
            <v>V404  40” LED LCD Public Display Monitor 1920x1080 (FHD)  with integrated Raspberry Pi Compute Modue 3.  500 nits, Anti-Glare Panel,  HDMI 2.0 x2, DP 1.2 x 2/Out, OPS Slot, Integrated Media Player, LAN Daisy Chain, Integrated Speakers, 3 Year Warranty, stand not included (ST-401)</v>
          </cell>
          <cell r="D329">
            <v>1349</v>
          </cell>
          <cell r="E329">
            <v>1077</v>
          </cell>
          <cell r="F329">
            <v>1077</v>
          </cell>
          <cell r="G329">
            <v>915</v>
          </cell>
          <cell r="H329">
            <v>862</v>
          </cell>
          <cell r="I329">
            <v>915</v>
          </cell>
          <cell r="J329">
            <v>915</v>
          </cell>
          <cell r="K329">
            <v>915</v>
          </cell>
          <cell r="L329">
            <v>862</v>
          </cell>
          <cell r="M329">
            <v>0.04</v>
          </cell>
          <cell r="O329">
            <v>1019</v>
          </cell>
          <cell r="S329">
            <v>845</v>
          </cell>
          <cell r="T329">
            <v>779</v>
          </cell>
          <cell r="U329" t="str">
            <v>N/A</v>
          </cell>
          <cell r="V329">
            <v>2404.6499999999996</v>
          </cell>
          <cell r="W329">
            <v>1454</v>
          </cell>
          <cell r="X329">
            <v>1235</v>
          </cell>
          <cell r="Y329">
            <v>1164</v>
          </cell>
          <cell r="Z329">
            <v>1235</v>
          </cell>
          <cell r="AA329">
            <v>0.04</v>
          </cell>
          <cell r="AC329">
            <v>1376</v>
          </cell>
          <cell r="AG329">
            <v>1141</v>
          </cell>
          <cell r="AH329" t="str">
            <v>N/A</v>
          </cell>
          <cell r="AI329" t="str">
            <v>N/A</v>
          </cell>
          <cell r="AJ329" t="str">
            <v>N/A</v>
          </cell>
          <cell r="AK329">
            <v>17</v>
          </cell>
          <cell r="AL329">
            <v>845</v>
          </cell>
          <cell r="AM329">
            <v>898</v>
          </cell>
          <cell r="AN329">
            <v>1141</v>
          </cell>
        </row>
        <row r="330">
          <cell r="B330" t="str">
            <v>V404-T</v>
          </cell>
          <cell r="C330" t="str">
            <v>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v>
          </cell>
          <cell r="D330">
            <v>3999</v>
          </cell>
          <cell r="E330">
            <v>2138</v>
          </cell>
          <cell r="F330">
            <v>2138</v>
          </cell>
          <cell r="G330">
            <v>1817</v>
          </cell>
          <cell r="H330">
            <v>1710</v>
          </cell>
          <cell r="I330">
            <v>1817</v>
          </cell>
          <cell r="J330">
            <v>1817</v>
          </cell>
          <cell r="K330">
            <v>1726.1499999999999</v>
          </cell>
          <cell r="L330">
            <v>1710</v>
          </cell>
          <cell r="M330">
            <v>0.04</v>
          </cell>
          <cell r="O330">
            <v>1977</v>
          </cell>
          <cell r="S330">
            <v>1581</v>
          </cell>
          <cell r="T330">
            <v>1539</v>
          </cell>
          <cell r="U330">
            <v>0.05</v>
          </cell>
          <cell r="V330">
            <v>7127.7</v>
          </cell>
          <cell r="W330">
            <v>2886</v>
          </cell>
          <cell r="X330">
            <v>2453</v>
          </cell>
          <cell r="Y330">
            <v>2309</v>
          </cell>
          <cell r="Z330">
            <v>2453</v>
          </cell>
          <cell r="AA330">
            <v>0.04</v>
          </cell>
          <cell r="AC330">
            <v>2669</v>
          </cell>
          <cell r="AG330">
            <v>2134</v>
          </cell>
          <cell r="AH330">
            <v>0.05</v>
          </cell>
          <cell r="AI330" t="str">
            <v>N/A</v>
          </cell>
          <cell r="AJ330" t="str">
            <v>N/A</v>
          </cell>
          <cell r="AK330">
            <v>68</v>
          </cell>
          <cell r="AL330">
            <v>1642</v>
          </cell>
          <cell r="AM330">
            <v>1749</v>
          </cell>
          <cell r="AN330">
            <v>2217</v>
          </cell>
        </row>
        <row r="331">
          <cell r="B331" t="str">
            <v>V404-T-Rpi</v>
          </cell>
          <cell r="C331" t="str">
            <v>V404-T  40” LED LCD Public Display Monitor 1920x1080 (FHD)  with integrated IR Touch and integrated Raspberry Pi Compute Modue 3.  500 nits, Tempered Anti-Glare Protective Glass, Anti-Glare Panel,  HDMI 2.0 x2, DP 1.2 x 2/Out, OPS Slot, Integrated Media Player, LAN Daisy Chain, Integrated Speakers, 3 Year Warranty, stand not included (ST-401)</v>
          </cell>
          <cell r="D331">
            <v>4099</v>
          </cell>
          <cell r="E331">
            <v>2288</v>
          </cell>
          <cell r="F331">
            <v>2288</v>
          </cell>
          <cell r="G331">
            <v>1945</v>
          </cell>
          <cell r="H331">
            <v>1830</v>
          </cell>
          <cell r="I331">
            <v>1945</v>
          </cell>
          <cell r="J331">
            <v>1945</v>
          </cell>
          <cell r="K331">
            <v>1945</v>
          </cell>
          <cell r="L331">
            <v>1830</v>
          </cell>
          <cell r="M331">
            <v>0.04</v>
          </cell>
          <cell r="O331">
            <v>2115</v>
          </cell>
          <cell r="S331">
            <v>1697</v>
          </cell>
          <cell r="T331">
            <v>1649</v>
          </cell>
          <cell r="U331" t="str">
            <v>N/A</v>
          </cell>
          <cell r="V331">
            <v>7305.95</v>
          </cell>
          <cell r="W331">
            <v>3089</v>
          </cell>
          <cell r="X331">
            <v>2626</v>
          </cell>
          <cell r="Y331">
            <v>2471</v>
          </cell>
          <cell r="Z331">
            <v>2626</v>
          </cell>
          <cell r="AA331">
            <v>0.04</v>
          </cell>
          <cell r="AC331">
            <v>2855</v>
          </cell>
          <cell r="AG331">
            <v>2291</v>
          </cell>
          <cell r="AH331" t="str">
            <v>N/A</v>
          </cell>
          <cell r="AI331" t="str">
            <v>N/A</v>
          </cell>
          <cell r="AJ331" t="str">
            <v>N/A</v>
          </cell>
          <cell r="AK331">
            <v>37</v>
          </cell>
          <cell r="AL331">
            <v>1793</v>
          </cell>
          <cell r="AM331">
            <v>1908</v>
          </cell>
          <cell r="AN331">
            <v>2421</v>
          </cell>
        </row>
        <row r="332">
          <cell r="B332" t="str">
            <v>V484</v>
          </cell>
          <cell r="C332" t="str">
            <v>V484  48" LED LCD Public Display Monitor 1920 x 1080 (FHD), 500 nits, Anti-Glare Panel,  HDMI 2.0 x2, DP 1.2 x 2/Out, OPS Slot, Rpi Compute Module Compatible, Integrated Media Player, LAN Daisy Chain, Integrated Speakers, 3 Year Warranty, stand not included (ST-401) Suggested replacement model for the V463.</v>
          </cell>
          <cell r="D332">
            <v>1649</v>
          </cell>
          <cell r="E332">
            <v>1341</v>
          </cell>
          <cell r="F332">
            <v>1219</v>
          </cell>
          <cell r="G332">
            <v>1036</v>
          </cell>
          <cell r="H332">
            <v>975</v>
          </cell>
          <cell r="I332">
            <v>1036</v>
          </cell>
          <cell r="J332">
            <v>1036</v>
          </cell>
          <cell r="K332">
            <v>984.19999999999993</v>
          </cell>
          <cell r="L332">
            <v>975</v>
          </cell>
          <cell r="M332">
            <v>0.04</v>
          </cell>
          <cell r="O332">
            <v>1127</v>
          </cell>
          <cell r="S332">
            <v>967</v>
          </cell>
          <cell r="T332">
            <v>879</v>
          </cell>
          <cell r="U332">
            <v>0.05</v>
          </cell>
          <cell r="V332">
            <v>2939.3999999999996</v>
          </cell>
          <cell r="W332">
            <v>1810</v>
          </cell>
          <cell r="X332">
            <v>1399</v>
          </cell>
          <cell r="Y332">
            <v>1316</v>
          </cell>
          <cell r="Z332">
            <v>1399</v>
          </cell>
          <cell r="AA332">
            <v>0.04</v>
          </cell>
          <cell r="AC332">
            <v>1521</v>
          </cell>
          <cell r="AG332">
            <v>1305</v>
          </cell>
          <cell r="AH332">
            <v>0.05</v>
          </cell>
          <cell r="AI332" t="str">
            <v>N/A</v>
          </cell>
          <cell r="AJ332" t="str">
            <v>N/A</v>
          </cell>
          <cell r="AK332">
            <v>39</v>
          </cell>
          <cell r="AL332">
            <v>936</v>
          </cell>
          <cell r="AM332">
            <v>997</v>
          </cell>
          <cell r="AN332">
            <v>1263</v>
          </cell>
        </row>
        <row r="333">
          <cell r="B333" t="str">
            <v>V484-Rpi</v>
          </cell>
          <cell r="C333" t="str">
            <v>V484  48” LED LCD Public Display Monitor 1920x1080 (FHD)  with integrated Raspberry Pi Compute Modue 3.  500 nits, Anti-Glare Panel,  HDMI 2.0 x2, DP 1.2 x 2/Out, OPS Slot, Integrated Media Player, LAN Daisy Chain, Integrated Speakers, 3 Year Warranty, stand not included (ST-401)</v>
          </cell>
          <cell r="D333">
            <v>1749</v>
          </cell>
          <cell r="E333">
            <v>1358</v>
          </cell>
          <cell r="F333">
            <v>1358</v>
          </cell>
          <cell r="G333">
            <v>1154</v>
          </cell>
          <cell r="H333">
            <v>1086</v>
          </cell>
          <cell r="I333">
            <v>1154</v>
          </cell>
          <cell r="J333">
            <v>1154</v>
          </cell>
          <cell r="K333">
            <v>1154</v>
          </cell>
          <cell r="L333">
            <v>1086</v>
          </cell>
          <cell r="M333">
            <v>0.04</v>
          </cell>
          <cell r="O333">
            <v>1279</v>
          </cell>
          <cell r="S333">
            <v>1082</v>
          </cell>
          <cell r="T333">
            <v>979</v>
          </cell>
          <cell r="U333" t="str">
            <v>N/A</v>
          </cell>
          <cell r="V333">
            <v>3117.6499999999996</v>
          </cell>
          <cell r="W333">
            <v>1833</v>
          </cell>
          <cell r="X333">
            <v>1558</v>
          </cell>
          <cell r="Y333">
            <v>1466</v>
          </cell>
          <cell r="Z333">
            <v>1558</v>
          </cell>
          <cell r="AA333">
            <v>0.04</v>
          </cell>
          <cell r="AC333">
            <v>1727</v>
          </cell>
          <cell r="AG333">
            <v>1461</v>
          </cell>
          <cell r="AH333" t="str">
            <v>N/A</v>
          </cell>
          <cell r="AI333" t="str">
            <v>N/A</v>
          </cell>
          <cell r="AJ333" t="str">
            <v>N/A</v>
          </cell>
          <cell r="AK333">
            <v>22</v>
          </cell>
          <cell r="AL333">
            <v>1064</v>
          </cell>
          <cell r="AM333">
            <v>1132</v>
          </cell>
          <cell r="AN333">
            <v>1436</v>
          </cell>
        </row>
        <row r="334">
          <cell r="B334" t="str">
            <v>V484-T</v>
          </cell>
          <cell r="C334" t="str">
            <v>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v>
          </cell>
          <cell r="D334">
            <v>4349</v>
          </cell>
          <cell r="E334">
            <v>2419</v>
          </cell>
          <cell r="F334">
            <v>2419</v>
          </cell>
          <cell r="G334">
            <v>2056</v>
          </cell>
          <cell r="H334">
            <v>1935</v>
          </cell>
          <cell r="I334">
            <v>2056</v>
          </cell>
          <cell r="J334">
            <v>2056</v>
          </cell>
          <cell r="K334">
            <v>1953.1999999999998</v>
          </cell>
          <cell r="L334">
            <v>1935</v>
          </cell>
          <cell r="M334">
            <v>0.04</v>
          </cell>
          <cell r="O334">
            <v>2237</v>
          </cell>
          <cell r="S334">
            <v>1676</v>
          </cell>
          <cell r="T334">
            <v>1739</v>
          </cell>
          <cell r="U334">
            <v>0.05</v>
          </cell>
          <cell r="V334">
            <v>7752.15</v>
          </cell>
          <cell r="W334">
            <v>3266</v>
          </cell>
          <cell r="X334">
            <v>2776</v>
          </cell>
          <cell r="Y334">
            <v>2612</v>
          </cell>
          <cell r="Z334">
            <v>2776</v>
          </cell>
          <cell r="AA334">
            <v>0.04</v>
          </cell>
          <cell r="AC334">
            <v>3020</v>
          </cell>
          <cell r="AG334">
            <v>2263</v>
          </cell>
          <cell r="AH334">
            <v>0.05</v>
          </cell>
          <cell r="AI334" t="str">
            <v>N/A</v>
          </cell>
          <cell r="AJ334" t="str">
            <v>N/A</v>
          </cell>
          <cell r="AK334">
            <v>77</v>
          </cell>
          <cell r="AL334">
            <v>1858</v>
          </cell>
          <cell r="AM334">
            <v>1979</v>
          </cell>
          <cell r="AN334">
            <v>2508</v>
          </cell>
        </row>
        <row r="335">
          <cell r="B335" t="str">
            <v>V484-T-Rpi</v>
          </cell>
          <cell r="C335" t="str">
            <v>V484-T  48” LED LCD Public Display Monitor 1920x1080 (FHD)  with integrated IR Touch and integrated Raspberry Pi Compute Modue 3.  500 nits, Tempered Anti-Glare Protective Glass, Anti-Glare Panel,  HDMI 2.0 x2, DP 1.2 x 2/Out, OPS Slot, Integrated Media Player, LAN Daisy Chain, Integrated Speakers, 3 Year Warranty, stand not included (ST-401)</v>
          </cell>
          <cell r="D335">
            <v>4449</v>
          </cell>
          <cell r="E335">
            <v>2569</v>
          </cell>
          <cell r="F335">
            <v>2569</v>
          </cell>
          <cell r="G335">
            <v>2184</v>
          </cell>
          <cell r="H335">
            <v>2055</v>
          </cell>
          <cell r="I335">
            <v>2184</v>
          </cell>
          <cell r="J335">
            <v>2184</v>
          </cell>
          <cell r="K335">
            <v>2184</v>
          </cell>
          <cell r="L335">
            <v>2055</v>
          </cell>
          <cell r="M335">
            <v>0.04</v>
          </cell>
          <cell r="O335">
            <v>2375</v>
          </cell>
          <cell r="S335">
            <v>1792</v>
          </cell>
          <cell r="T335">
            <v>1849</v>
          </cell>
          <cell r="U335" t="str">
            <v>N/A</v>
          </cell>
          <cell r="V335">
            <v>7930.4</v>
          </cell>
          <cell r="W335">
            <v>3468</v>
          </cell>
          <cell r="X335">
            <v>2948</v>
          </cell>
          <cell r="Y335">
            <v>2774</v>
          </cell>
          <cell r="Z335">
            <v>2948</v>
          </cell>
          <cell r="AA335">
            <v>0.04</v>
          </cell>
          <cell r="AC335">
            <v>3206</v>
          </cell>
          <cell r="AG335">
            <v>2419</v>
          </cell>
          <cell r="AH335" t="str">
            <v>N/A</v>
          </cell>
          <cell r="AI335" t="str">
            <v>N/A</v>
          </cell>
          <cell r="AJ335" t="str">
            <v>N/A</v>
          </cell>
          <cell r="AK335">
            <v>41</v>
          </cell>
          <cell r="AL335">
            <v>2014</v>
          </cell>
          <cell r="AM335">
            <v>2143</v>
          </cell>
          <cell r="AN335">
            <v>2719</v>
          </cell>
        </row>
        <row r="336">
          <cell r="B336" t="str">
            <v>V554</v>
          </cell>
          <cell r="C336" t="str">
            <v>V554  55" LED LCD Public Display Monitor 1920 x 1080 (FHD), 500 nits, Anti-Glare Panel,  HDMI 2.0 x2, DP 1.2 x 2/Out, OPS Slot, Rpi Compute Module Compatible, Integrated Media Player, LAN Daisy Chain, Integrated Speakers, 3 Year Warranty, stand not included (ST-401) *Limited Availability*</v>
          </cell>
          <cell r="D336">
            <v>2349</v>
          </cell>
          <cell r="E336">
            <v>1869</v>
          </cell>
          <cell r="F336">
            <v>1699</v>
          </cell>
          <cell r="G336">
            <v>1444</v>
          </cell>
          <cell r="H336">
            <v>1359</v>
          </cell>
          <cell r="I336">
            <v>1444</v>
          </cell>
          <cell r="J336">
            <v>1444</v>
          </cell>
          <cell r="K336">
            <v>1371.8</v>
          </cell>
          <cell r="L336">
            <v>1359</v>
          </cell>
          <cell r="M336">
            <v>0.04</v>
          </cell>
          <cell r="O336">
            <v>1571</v>
          </cell>
          <cell r="S336">
            <v>958</v>
          </cell>
          <cell r="T336">
            <v>1219</v>
          </cell>
          <cell r="U336">
            <v>0.05</v>
          </cell>
          <cell r="V336">
            <v>4187.1499999999996</v>
          </cell>
          <cell r="W336">
            <v>2523</v>
          </cell>
          <cell r="X336">
            <v>1949</v>
          </cell>
          <cell r="Y336">
            <v>1835</v>
          </cell>
          <cell r="Z336">
            <v>1949</v>
          </cell>
          <cell r="AA336">
            <v>0.04</v>
          </cell>
          <cell r="AC336">
            <v>2121</v>
          </cell>
          <cell r="AG336">
            <v>1293</v>
          </cell>
          <cell r="AH336">
            <v>0.05</v>
          </cell>
          <cell r="AI336" t="str">
            <v>$300 IR 12/1/19 - 6/30/20</v>
          </cell>
          <cell r="AJ336" t="str">
            <v>$405 IR 12/1/19 - 6/30/20</v>
          </cell>
          <cell r="AK336">
            <v>54</v>
          </cell>
          <cell r="AL336">
            <v>1305</v>
          </cell>
          <cell r="AM336">
            <v>1390</v>
          </cell>
          <cell r="AN336">
            <v>1762</v>
          </cell>
        </row>
        <row r="337">
          <cell r="B337" t="str">
            <v>V554-Rpi</v>
          </cell>
          <cell r="C337" t="str">
            <v>V554  55” LED LCD Public Display Monitor 1920x1080 (FHD)  with integrated Raspberry Pi Compute Modue 3.  500 nits, Anti-Glare Panel,  HDMI 2.0 x2, DP 1.2 x 2/Out, OPS Slot, Integrated Media Player, LAN Daisy Chain, Integrated Speakers, 3 Year Warranty, stand not included (ST-401) *Limited Availability*</v>
          </cell>
          <cell r="D337">
            <v>2449</v>
          </cell>
          <cell r="E337">
            <v>1838</v>
          </cell>
          <cell r="F337">
            <v>1838</v>
          </cell>
          <cell r="G337">
            <v>1562</v>
          </cell>
          <cell r="H337">
            <v>1470</v>
          </cell>
          <cell r="I337">
            <v>1562</v>
          </cell>
          <cell r="J337">
            <v>1562</v>
          </cell>
          <cell r="K337">
            <v>1562</v>
          </cell>
          <cell r="L337">
            <v>1470</v>
          </cell>
          <cell r="M337">
            <v>0.04</v>
          </cell>
          <cell r="O337">
            <v>1724</v>
          </cell>
          <cell r="S337">
            <v>1073</v>
          </cell>
          <cell r="T337">
            <v>1319</v>
          </cell>
          <cell r="U337" t="str">
            <v>N/A</v>
          </cell>
          <cell r="V337">
            <v>4365.3999999999996</v>
          </cell>
          <cell r="W337">
            <v>2481</v>
          </cell>
          <cell r="X337">
            <v>2109</v>
          </cell>
          <cell r="Y337">
            <v>1985</v>
          </cell>
          <cell r="Z337">
            <v>2109</v>
          </cell>
          <cell r="AA337">
            <v>0.04</v>
          </cell>
          <cell r="AC337">
            <v>2327</v>
          </cell>
          <cell r="AG337">
            <v>1449</v>
          </cell>
          <cell r="AH337" t="str">
            <v>N/A</v>
          </cell>
          <cell r="AI337" t="str">
            <v>$300 IR 12/1/19 - 6/30/20</v>
          </cell>
          <cell r="AJ337" t="str">
            <v>$405 IR 12/1/19 - 6/30/20</v>
          </cell>
          <cell r="AK337">
            <v>29</v>
          </cell>
          <cell r="AL337">
            <v>1441</v>
          </cell>
          <cell r="AM337">
            <v>1533</v>
          </cell>
          <cell r="AN337">
            <v>1946</v>
          </cell>
        </row>
        <row r="338">
          <cell r="B338" t="str">
            <v>V554-T</v>
          </cell>
          <cell r="C338" t="str">
            <v>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v>
          </cell>
          <cell r="D338">
            <v>4999</v>
          </cell>
          <cell r="E338">
            <v>2899</v>
          </cell>
          <cell r="F338">
            <v>2899</v>
          </cell>
          <cell r="G338">
            <v>2464</v>
          </cell>
          <cell r="H338">
            <v>2319</v>
          </cell>
          <cell r="I338">
            <v>2464</v>
          </cell>
          <cell r="J338">
            <v>2464</v>
          </cell>
          <cell r="K338">
            <v>2340.7999999999997</v>
          </cell>
          <cell r="L338">
            <v>2319</v>
          </cell>
          <cell r="M338">
            <v>0.04</v>
          </cell>
          <cell r="O338">
            <v>2682</v>
          </cell>
          <cell r="S338">
            <v>1667</v>
          </cell>
          <cell r="T338">
            <v>2089</v>
          </cell>
          <cell r="U338">
            <v>0.05</v>
          </cell>
          <cell r="V338">
            <v>8910.1999999999989</v>
          </cell>
          <cell r="W338">
            <v>3914</v>
          </cell>
          <cell r="X338">
            <v>3326</v>
          </cell>
          <cell r="Y338">
            <v>3131</v>
          </cell>
          <cell r="Z338">
            <v>3326</v>
          </cell>
          <cell r="AA338">
            <v>0.04</v>
          </cell>
          <cell r="AC338">
            <v>3621</v>
          </cell>
          <cell r="AG338">
            <v>2250</v>
          </cell>
          <cell r="AH338">
            <v>0.05</v>
          </cell>
          <cell r="AI338" t="str">
            <v>N/A</v>
          </cell>
          <cell r="AJ338" t="str">
            <v>N/A</v>
          </cell>
          <cell r="AK338">
            <v>46</v>
          </cell>
          <cell r="AL338">
            <v>2273</v>
          </cell>
          <cell r="AM338">
            <v>2418</v>
          </cell>
          <cell r="AN338">
            <v>3069</v>
          </cell>
        </row>
        <row r="339">
          <cell r="B339" t="str">
            <v>V554-T-RPI</v>
          </cell>
          <cell r="C339" t="str">
            <v>V554-T  55” LED LCD Public Display Monitor 1920x1080 (FHD)  with integrated IR Touch and integrated Raspberry Pi Compute Modue 3.  440 nits, Tempered Anti-Glare Protective Glass, Anti-Glare Panel,  HDMI 2.0 x2, DP 1.2 x 2/Out, OPS Slot, Integrated Media Player, LAN Daisy Chain, Integrated Speakers, 3 Year Warranty, stand not included (ST-401)</v>
          </cell>
          <cell r="D339">
            <v>5199</v>
          </cell>
          <cell r="E339">
            <v>3049</v>
          </cell>
          <cell r="F339">
            <v>3049</v>
          </cell>
          <cell r="G339">
            <v>2592</v>
          </cell>
          <cell r="H339">
            <v>2439</v>
          </cell>
          <cell r="I339">
            <v>2592</v>
          </cell>
          <cell r="J339">
            <v>2592</v>
          </cell>
          <cell r="K339">
            <v>2592</v>
          </cell>
          <cell r="L339">
            <v>2439</v>
          </cell>
          <cell r="M339">
            <v>0.04</v>
          </cell>
          <cell r="O339">
            <v>2835.57</v>
          </cell>
          <cell r="S339">
            <v>1783</v>
          </cell>
          <cell r="T339">
            <v>2199</v>
          </cell>
          <cell r="U339" t="str">
            <v>N/A</v>
          </cell>
          <cell r="V339">
            <v>9266.6999999999989</v>
          </cell>
          <cell r="W339">
            <v>4116</v>
          </cell>
          <cell r="X339">
            <v>3499</v>
          </cell>
          <cell r="Y339">
            <v>3293</v>
          </cell>
          <cell r="Z339">
            <v>3499</v>
          </cell>
          <cell r="AA339">
            <v>0.04</v>
          </cell>
          <cell r="AC339">
            <v>3828</v>
          </cell>
          <cell r="AG339">
            <v>2407</v>
          </cell>
          <cell r="AH339" t="str">
            <v>N/A</v>
          </cell>
          <cell r="AI339" t="str">
            <v>N/A</v>
          </cell>
          <cell r="AJ339" t="str">
            <v>N/A</v>
          </cell>
          <cell r="AK339">
            <v>49</v>
          </cell>
          <cell r="AL339">
            <v>2390</v>
          </cell>
          <cell r="AM339">
            <v>2543</v>
          </cell>
          <cell r="AN339">
            <v>3227</v>
          </cell>
        </row>
        <row r="340">
          <cell r="B340" t="str">
            <v>V554Q</v>
          </cell>
          <cell r="C340" t="str">
            <v>MultiSync V554Q – 55” Edge LED S-IPS LCD Public Display monitor, 3840 x 2160 (4K / UHD), 500 cd/m2, Anti-Glare Screen, HDMI In x3, DisplayPort In x2/Out, OPS and RPi Slot Capable, Local Dimming, 3 Year Commercial Warranty (Suggested replacement for X551UHD)</v>
          </cell>
          <cell r="D340">
            <v>2899</v>
          </cell>
          <cell r="E340">
            <v>1849</v>
          </cell>
          <cell r="F340">
            <v>1849</v>
          </cell>
          <cell r="G340">
            <v>1553</v>
          </cell>
          <cell r="H340">
            <v>1479</v>
          </cell>
          <cell r="I340">
            <v>1553</v>
          </cell>
          <cell r="J340">
            <v>1553</v>
          </cell>
          <cell r="K340">
            <v>1475.35</v>
          </cell>
          <cell r="L340">
            <v>1479</v>
          </cell>
          <cell r="M340">
            <v>0.04</v>
          </cell>
          <cell r="O340" t="str">
            <v>NA</v>
          </cell>
          <cell r="S340">
            <v>1034</v>
          </cell>
          <cell r="T340">
            <v>1329</v>
          </cell>
          <cell r="U340">
            <v>0.05</v>
          </cell>
          <cell r="V340">
            <v>5166.95</v>
          </cell>
          <cell r="W340">
            <v>2496</v>
          </cell>
          <cell r="X340">
            <v>2097</v>
          </cell>
          <cell r="Y340">
            <v>1997</v>
          </cell>
          <cell r="Z340">
            <v>2097</v>
          </cell>
          <cell r="AA340">
            <v>0.04</v>
          </cell>
          <cell r="AC340">
            <v>0</v>
          </cell>
          <cell r="AG340">
            <v>1396</v>
          </cell>
          <cell r="AH340">
            <v>0.05</v>
          </cell>
          <cell r="AI340" t="str">
            <v>N/A</v>
          </cell>
          <cell r="AJ340" t="str">
            <v>N/A</v>
          </cell>
          <cell r="AK340">
            <v>59</v>
          </cell>
          <cell r="AL340">
            <v>1420</v>
          </cell>
          <cell r="AM340">
            <v>1494</v>
          </cell>
          <cell r="AN340">
            <v>1917</v>
          </cell>
        </row>
        <row r="341">
          <cell r="B341" t="str">
            <v>V554Q-PC4</v>
          </cell>
          <cell r="C341" t="str">
            <v>MultiSync V554Q – 55” Edge LED S-IPS LCD Public Display monitor with internal digital signage PC (OPS-TAA8R-PS), 3840 x 2160 (4K / UHD), 500 cd/m2, Anti-Glare Screen, HDMI In x3, DisplayPort In x2/Out, OPS and RPi Slot Capable, Local Dimming, 3 Year Commercial Warranty</v>
          </cell>
          <cell r="D341">
            <v>5299</v>
          </cell>
          <cell r="E341">
            <v>3354</v>
          </cell>
          <cell r="F341">
            <v>3049</v>
          </cell>
          <cell r="G341">
            <v>2561</v>
          </cell>
          <cell r="H341">
            <v>2439</v>
          </cell>
          <cell r="I341">
            <v>2561</v>
          </cell>
          <cell r="J341">
            <v>2561</v>
          </cell>
          <cell r="K341">
            <v>2561</v>
          </cell>
          <cell r="L341">
            <v>2439</v>
          </cell>
          <cell r="M341">
            <v>0.04</v>
          </cell>
          <cell r="O341">
            <v>2835.57</v>
          </cell>
          <cell r="S341">
            <v>1746</v>
          </cell>
          <cell r="T341">
            <v>2199</v>
          </cell>
          <cell r="U341" t="str">
            <v>N/A</v>
          </cell>
          <cell r="V341">
            <v>9444.9499999999989</v>
          </cell>
          <cell r="W341">
            <v>4528</v>
          </cell>
          <cell r="X341">
            <v>3457</v>
          </cell>
          <cell r="Y341">
            <v>3293</v>
          </cell>
          <cell r="Z341">
            <v>3457</v>
          </cell>
          <cell r="AA341">
            <v>0.04</v>
          </cell>
          <cell r="AC341">
            <v>3828</v>
          </cell>
          <cell r="AG341">
            <v>2357</v>
          </cell>
          <cell r="AH341" t="str">
            <v>N/A</v>
          </cell>
          <cell r="AI341" t="str">
            <v>N/A</v>
          </cell>
          <cell r="AJ341" t="str">
            <v>N/A</v>
          </cell>
          <cell r="AK341">
            <v>49</v>
          </cell>
          <cell r="AL341">
            <v>2390</v>
          </cell>
          <cell r="AM341">
            <v>2512</v>
          </cell>
          <cell r="AN341">
            <v>3227</v>
          </cell>
        </row>
        <row r="342">
          <cell r="B342" t="str">
            <v>V654Q</v>
          </cell>
          <cell r="C342" t="str">
            <v>MultiSync V654Q – 65” Direct LED LCD Public Display monitor, 3840 x 2160 (4K / UHD), 500 cd/m2, Anti-Glare Screen, HDMI In x3, DisplayPort In x2/Out, OPS and RPi Slot Capable, Local Dimming, 3 Year Commercial Warranty (Suggested replacement for V652)</v>
          </cell>
          <cell r="D342">
            <v>4499</v>
          </cell>
          <cell r="E342">
            <v>2949</v>
          </cell>
          <cell r="F342">
            <v>2949</v>
          </cell>
          <cell r="G342">
            <v>2477</v>
          </cell>
          <cell r="H342">
            <v>2359</v>
          </cell>
          <cell r="I342">
            <v>2477</v>
          </cell>
          <cell r="J342">
            <v>2477</v>
          </cell>
          <cell r="K342">
            <v>2353.15</v>
          </cell>
          <cell r="L342">
            <v>2359</v>
          </cell>
          <cell r="M342">
            <v>0.04</v>
          </cell>
          <cell r="O342" t="str">
            <v>NA</v>
          </cell>
          <cell r="S342">
            <v>1778</v>
          </cell>
          <cell r="T342">
            <v>2119</v>
          </cell>
          <cell r="U342">
            <v>0.05</v>
          </cell>
          <cell r="V342">
            <v>8018.95</v>
          </cell>
          <cell r="W342">
            <v>3981</v>
          </cell>
          <cell r="X342">
            <v>3344</v>
          </cell>
          <cell r="Y342">
            <v>3185</v>
          </cell>
          <cell r="Z342">
            <v>3344</v>
          </cell>
          <cell r="AA342">
            <v>0.04</v>
          </cell>
          <cell r="AC342">
            <v>0</v>
          </cell>
          <cell r="AG342">
            <v>2400</v>
          </cell>
          <cell r="AH342">
            <v>0.05</v>
          </cell>
          <cell r="AI342" t="str">
            <v>$100 IR 2/10/20 - 6/30/20 (Free Freight Credit Promo</v>
          </cell>
          <cell r="AJ342" t="str">
            <v>$135 IR 2/10/20 - 6/30/20 (Free Freight Credit Promo</v>
          </cell>
          <cell r="AK342">
            <v>94</v>
          </cell>
          <cell r="AL342">
            <v>2265</v>
          </cell>
          <cell r="AM342">
            <v>2383</v>
          </cell>
          <cell r="AN342">
            <v>3058</v>
          </cell>
        </row>
        <row r="343">
          <cell r="B343" t="str">
            <v>V654Q-AVT2</v>
          </cell>
          <cell r="C343" t="str">
            <v>MultiSync V654Q – 65” Direct LED LCD Public Display monitor with ATSC Tuner (SB-11TM), 3840 x 2160 (4K / UHD), 500 cd/m2, Anti-Glare Screen, HDMI In x3, DisplayPort In x2/Out, OPS and RPi Slot Capable, Local Dimming, 3 Year Commercial Warranty LIMITED AVAILABILITY</v>
          </cell>
          <cell r="D343">
            <v>4918</v>
          </cell>
          <cell r="E343">
            <v>3248</v>
          </cell>
          <cell r="F343">
            <v>3198</v>
          </cell>
          <cell r="G343">
            <v>2686</v>
          </cell>
          <cell r="H343">
            <v>2558</v>
          </cell>
          <cell r="I343">
            <v>2686</v>
          </cell>
          <cell r="J343">
            <v>2686</v>
          </cell>
          <cell r="K343">
            <v>2686</v>
          </cell>
          <cell r="L343">
            <v>2558</v>
          </cell>
          <cell r="M343">
            <v>0.04</v>
          </cell>
          <cell r="O343" t="str">
            <v>NA</v>
          </cell>
          <cell r="S343">
            <v>1927</v>
          </cell>
          <cell r="T343">
            <v>2299</v>
          </cell>
          <cell r="U343" t="str">
            <v>N/A</v>
          </cell>
          <cell r="V343">
            <v>8766.4499999999989</v>
          </cell>
          <cell r="W343">
            <v>4385</v>
          </cell>
          <cell r="X343">
            <v>3626</v>
          </cell>
          <cell r="Y343">
            <v>3453</v>
          </cell>
          <cell r="Z343">
            <v>3626</v>
          </cell>
          <cell r="AA343">
            <v>0.04</v>
          </cell>
          <cell r="AC343">
            <v>0</v>
          </cell>
          <cell r="AG343">
            <v>2601</v>
          </cell>
          <cell r="AH343" t="str">
            <v>N/A</v>
          </cell>
          <cell r="AI343" t="str">
            <v>N/A</v>
          </cell>
          <cell r="AJ343" t="str">
            <v>N/A</v>
          </cell>
          <cell r="AK343">
            <v>51</v>
          </cell>
          <cell r="AL343">
            <v>2507</v>
          </cell>
          <cell r="AM343">
            <v>2635</v>
          </cell>
          <cell r="AN343">
            <v>3384</v>
          </cell>
        </row>
        <row r="344">
          <cell r="B344" t="str">
            <v>V654Q-PC4</v>
          </cell>
          <cell r="C344" t="str">
            <v>MultiSync V654Q – 65” Direct LED LCD Public Display monitor with internal digital signage PC (OPS-TAA8R-PS), 3840 x 2160 (4K / UHD), 500 cd/m2, Anti-Glare Screen, HDMI In x3, DisplayPort In x2/Out, OPS and RPi Slot Capable, Local Dimming, 3 Year Commercial Warranty</v>
          </cell>
          <cell r="D344">
            <v>7211</v>
          </cell>
          <cell r="E344">
            <v>4564</v>
          </cell>
          <cell r="F344">
            <v>4149</v>
          </cell>
          <cell r="G344">
            <v>3485</v>
          </cell>
          <cell r="H344">
            <v>3319</v>
          </cell>
          <cell r="I344">
            <v>3485</v>
          </cell>
          <cell r="J344">
            <v>3485</v>
          </cell>
          <cell r="K344">
            <v>3485</v>
          </cell>
          <cell r="L344">
            <v>3319</v>
          </cell>
          <cell r="M344">
            <v>0.04</v>
          </cell>
          <cell r="O344">
            <v>3858.57</v>
          </cell>
          <cell r="S344">
            <v>2490</v>
          </cell>
          <cell r="T344">
            <v>2989</v>
          </cell>
          <cell r="U344" t="str">
            <v>N/A</v>
          </cell>
          <cell r="V344">
            <v>12853.55</v>
          </cell>
          <cell r="W344">
            <v>6161</v>
          </cell>
          <cell r="X344">
            <v>4705</v>
          </cell>
          <cell r="Y344">
            <v>4481</v>
          </cell>
          <cell r="Z344">
            <v>4705</v>
          </cell>
          <cell r="AA344">
            <v>0.04</v>
          </cell>
          <cell r="AC344">
            <v>5209</v>
          </cell>
          <cell r="AG344">
            <v>3362</v>
          </cell>
          <cell r="AH344" t="str">
            <v>N/A</v>
          </cell>
          <cell r="AI344" t="str">
            <v>N/A</v>
          </cell>
          <cell r="AJ344" t="str">
            <v>N/A</v>
          </cell>
          <cell r="AK344">
            <v>66</v>
          </cell>
          <cell r="AL344">
            <v>3253</v>
          </cell>
          <cell r="AM344">
            <v>3419</v>
          </cell>
          <cell r="AN344">
            <v>4392</v>
          </cell>
        </row>
        <row r="345">
          <cell r="B345" t="str">
            <v>V754Q</v>
          </cell>
          <cell r="C345" t="str">
            <v>MultiSync V754Q - 75" Slim LED LCD Public Display Monitor, 3840 x 2160 (4K / UHD), 500 cd/m2, Anti Glare screen, HDMI In x3, DisplayPort x2 / out, OPS and RPi Slot Capable, Local Dimming, 3 Year Commercial Warranty (Suggested replacement model for P703)</v>
          </cell>
          <cell r="D345">
            <v>5749</v>
          </cell>
          <cell r="E345">
            <v>4399</v>
          </cell>
          <cell r="F345">
            <v>4399</v>
          </cell>
          <cell r="G345">
            <v>3695</v>
          </cell>
          <cell r="H345">
            <v>3519</v>
          </cell>
          <cell r="I345">
            <v>3695</v>
          </cell>
          <cell r="J345">
            <v>3695</v>
          </cell>
          <cell r="K345">
            <v>3510.25</v>
          </cell>
          <cell r="L345">
            <v>3519</v>
          </cell>
          <cell r="M345">
            <v>0.04</v>
          </cell>
          <cell r="O345" t="str">
            <v>NA</v>
          </cell>
          <cell r="S345">
            <v>2375</v>
          </cell>
          <cell r="T345">
            <v>3169</v>
          </cell>
          <cell r="U345">
            <v>0.05</v>
          </cell>
          <cell r="V345">
            <v>10247.65</v>
          </cell>
          <cell r="W345">
            <v>5939</v>
          </cell>
          <cell r="X345">
            <v>4988</v>
          </cell>
          <cell r="Y345">
            <v>4751</v>
          </cell>
          <cell r="Z345">
            <v>4988</v>
          </cell>
          <cell r="AA345">
            <v>0.04</v>
          </cell>
          <cell r="AC345">
            <v>0</v>
          </cell>
          <cell r="AG345">
            <v>3206</v>
          </cell>
          <cell r="AH345">
            <v>0.05</v>
          </cell>
          <cell r="AI345" t="str">
            <v>$100 IR 2/10/20 - 6/30/20 (Free Freight Credit Promo</v>
          </cell>
          <cell r="AJ345" t="str">
            <v>$135 IR 2/10/20 - 6/30/20 (Free Freight Credit Promo</v>
          </cell>
          <cell r="AK345">
            <v>141</v>
          </cell>
          <cell r="AL345">
            <v>3378</v>
          </cell>
          <cell r="AM345">
            <v>3554</v>
          </cell>
          <cell r="AN345">
            <v>4561</v>
          </cell>
        </row>
        <row r="346">
          <cell r="B346" t="str">
            <v>V754Q-AVT2</v>
          </cell>
          <cell r="C346" t="str">
            <v>MultiSync V754Q - 75" Slim LED LCD Public Display Monitor with ATSC Tuner (SB-11TM), 3840 x 2160 (4K / UHD), 350 cd/m2, Anti Glare screen, HDMI In x3, DisplayPort x2 / out, OPS (reserved for SB-11TM) and RPi Slot Capable, Local Dimming, 3 Year Commercial Warranty  LIMITED AVAILABILITY</v>
          </cell>
          <cell r="D346">
            <v>6168</v>
          </cell>
          <cell r="E346">
            <v>4698</v>
          </cell>
          <cell r="F346">
            <v>4648</v>
          </cell>
          <cell r="G346">
            <v>3904</v>
          </cell>
          <cell r="H346">
            <v>3718</v>
          </cell>
          <cell r="I346">
            <v>3904</v>
          </cell>
          <cell r="J346">
            <v>3904</v>
          </cell>
          <cell r="K346">
            <v>3904</v>
          </cell>
          <cell r="L346">
            <v>3718</v>
          </cell>
          <cell r="M346">
            <v>0.04</v>
          </cell>
          <cell r="O346" t="str">
            <v>NA</v>
          </cell>
          <cell r="S346">
            <v>2523</v>
          </cell>
          <cell r="T346">
            <v>3349</v>
          </cell>
          <cell r="U346" t="str">
            <v>N/A</v>
          </cell>
          <cell r="V346">
            <v>10994</v>
          </cell>
          <cell r="W346">
            <v>6342</v>
          </cell>
          <cell r="X346">
            <v>5270</v>
          </cell>
          <cell r="Y346">
            <v>5019</v>
          </cell>
          <cell r="Z346">
            <v>5270</v>
          </cell>
          <cell r="AA346">
            <v>0.04</v>
          </cell>
          <cell r="AC346">
            <v>0</v>
          </cell>
          <cell r="AG346">
            <v>3406</v>
          </cell>
          <cell r="AH346" t="str">
            <v>N/A</v>
          </cell>
          <cell r="AI346" t="str">
            <v>N/A</v>
          </cell>
          <cell r="AJ346" t="str">
            <v>N/A</v>
          </cell>
          <cell r="AK346">
            <v>74</v>
          </cell>
          <cell r="AL346">
            <v>3644</v>
          </cell>
          <cell r="AM346">
            <v>3830</v>
          </cell>
          <cell r="AN346">
            <v>4919</v>
          </cell>
        </row>
        <row r="347">
          <cell r="B347" t="str">
            <v>V754Q-PC4</v>
          </cell>
          <cell r="C347" t="str">
            <v>MultiSync V754Q – 75” Direct LED LCD Public Display monitor with internal digital signage PC (OPS-TAA8R-PS), 3840 x 2160 (4K / UHD), 500 cd/m2, Anti-Glare Screen, HDMI In x3, DisplayPort In x2/Out, OPS and RPi Slot Capable, Local Dimming, 3 Year Commercial Warranty</v>
          </cell>
          <cell r="D347">
            <v>9731</v>
          </cell>
          <cell r="E347">
            <v>6159</v>
          </cell>
          <cell r="F347">
            <v>5599</v>
          </cell>
          <cell r="G347">
            <v>4703</v>
          </cell>
          <cell r="H347">
            <v>4479</v>
          </cell>
          <cell r="I347">
            <v>4703</v>
          </cell>
          <cell r="J347">
            <v>4703</v>
          </cell>
          <cell r="K347">
            <v>4703</v>
          </cell>
          <cell r="L347">
            <v>4479</v>
          </cell>
          <cell r="M347">
            <v>0.04</v>
          </cell>
          <cell r="O347">
            <v>5207.0700000000006</v>
          </cell>
          <cell r="S347">
            <v>3087</v>
          </cell>
          <cell r="T347">
            <v>4029</v>
          </cell>
          <cell r="U347" t="str">
            <v>N/A</v>
          </cell>
          <cell r="V347">
            <v>17345.449999999997</v>
          </cell>
          <cell r="W347">
            <v>8315</v>
          </cell>
          <cell r="X347">
            <v>6349</v>
          </cell>
          <cell r="Y347">
            <v>6047</v>
          </cell>
          <cell r="Z347">
            <v>6349</v>
          </cell>
          <cell r="AA347">
            <v>0.04</v>
          </cell>
          <cell r="AC347">
            <v>7030</v>
          </cell>
          <cell r="AG347">
            <v>4167</v>
          </cell>
          <cell r="AH347" t="str">
            <v>N/A</v>
          </cell>
          <cell r="AI347" t="str">
            <v>N/A</v>
          </cell>
          <cell r="AJ347" t="str">
            <v>N/A</v>
          </cell>
          <cell r="AK347">
            <v>90</v>
          </cell>
          <cell r="AL347">
            <v>4389</v>
          </cell>
          <cell r="AM347">
            <v>4613</v>
          </cell>
          <cell r="AN347">
            <v>5925</v>
          </cell>
        </row>
        <row r="348">
          <cell r="B348" t="str">
            <v>V801</v>
          </cell>
          <cell r="C348" t="str">
            <v>V801 80” LED LCD Public Display Monitor 1920x1080 (FHD) Black with full AV function, Option Slot (OPS only), RS-232 Loop through, DVI Loop-through, RJ-45, HDMI Digital Connection, Integrated speakers, 3 Year Warranty, Stand not included Limited Availability</v>
          </cell>
          <cell r="D348">
            <v>12999</v>
          </cell>
          <cell r="E348">
            <v>5799</v>
          </cell>
          <cell r="F348">
            <v>5799</v>
          </cell>
          <cell r="G348">
            <v>4871</v>
          </cell>
          <cell r="H348">
            <v>4639</v>
          </cell>
          <cell r="I348">
            <v>4871</v>
          </cell>
          <cell r="J348">
            <v>4871</v>
          </cell>
          <cell r="K348">
            <v>4627.45</v>
          </cell>
          <cell r="L348">
            <v>4639</v>
          </cell>
          <cell r="M348">
            <v>0.04</v>
          </cell>
          <cell r="O348" t="str">
            <v>NA</v>
          </cell>
          <cell r="S348">
            <v>4337</v>
          </cell>
          <cell r="T348">
            <v>4179</v>
          </cell>
          <cell r="U348">
            <v>0.05</v>
          </cell>
          <cell r="V348">
            <v>23170.199999999997</v>
          </cell>
          <cell r="W348">
            <v>7829</v>
          </cell>
          <cell r="X348">
            <v>6576</v>
          </cell>
          <cell r="Y348">
            <v>6263</v>
          </cell>
          <cell r="Z348">
            <v>6576</v>
          </cell>
          <cell r="AA348">
            <v>0.04</v>
          </cell>
          <cell r="AC348">
            <v>0</v>
          </cell>
          <cell r="AG348">
            <v>5855</v>
          </cell>
          <cell r="AH348">
            <v>0.05</v>
          </cell>
          <cell r="AI348" t="str">
            <v>N/A</v>
          </cell>
          <cell r="AJ348" t="str">
            <v>N/A</v>
          </cell>
          <cell r="AK348">
            <v>93</v>
          </cell>
          <cell r="AL348">
            <v>4546</v>
          </cell>
          <cell r="AM348">
            <v>4778</v>
          </cell>
          <cell r="AN348">
            <v>6137</v>
          </cell>
        </row>
        <row r="349">
          <cell r="B349" t="str">
            <v>V864Q</v>
          </cell>
          <cell r="C349" t="str">
            <v>MultiSync V864Q - 86” Slim LED LCD Public Display Monitor, 3840 x 2160 (4K / UHD), 500 cd/m2, Anti Glare screen, HDMI In x3, DisplayPort x2 / out, OPS and RPi Slot Capable, Local Dimming, 3 Year Commercial Warranty</v>
          </cell>
          <cell r="D349">
            <v>8999</v>
          </cell>
          <cell r="E349">
            <v>6899</v>
          </cell>
          <cell r="F349">
            <v>6899</v>
          </cell>
          <cell r="G349">
            <v>5795</v>
          </cell>
          <cell r="H349">
            <v>5519</v>
          </cell>
          <cell r="I349">
            <v>5795</v>
          </cell>
          <cell r="J349">
            <v>5795</v>
          </cell>
          <cell r="K349">
            <v>5505.25</v>
          </cell>
          <cell r="L349">
            <v>5519</v>
          </cell>
          <cell r="M349">
            <v>0.04</v>
          </cell>
          <cell r="O349" t="str">
            <v>NA</v>
          </cell>
          <cell r="S349">
            <v>3136</v>
          </cell>
          <cell r="T349">
            <v>4969</v>
          </cell>
          <cell r="U349">
            <v>0.05</v>
          </cell>
          <cell r="V349">
            <v>16040.199999999999</v>
          </cell>
          <cell r="W349">
            <v>9314</v>
          </cell>
          <cell r="X349">
            <v>7823</v>
          </cell>
          <cell r="Y349">
            <v>7451</v>
          </cell>
          <cell r="Z349">
            <v>7823</v>
          </cell>
          <cell r="AA349">
            <v>0.04</v>
          </cell>
          <cell r="AC349">
            <v>0</v>
          </cell>
          <cell r="AG349">
            <v>4234</v>
          </cell>
          <cell r="AH349">
            <v>0.05</v>
          </cell>
          <cell r="AI349" t="str">
            <v>$150 IR 2/10/20 - 6/30/20 (Free Freight Credit Promo</v>
          </cell>
          <cell r="AJ349" t="str">
            <v>$205 IR 2/10/20 - 6/30/20 (Free Freight Credit Promo</v>
          </cell>
          <cell r="AK349">
            <v>221</v>
          </cell>
          <cell r="AL349">
            <v>5298</v>
          </cell>
          <cell r="AM349">
            <v>5574</v>
          </cell>
          <cell r="AN349">
            <v>7153</v>
          </cell>
        </row>
        <row r="350">
          <cell r="B350" t="str">
            <v>V864Q-AVT2</v>
          </cell>
          <cell r="C350" t="str">
            <v>MultiSync V864Q - 86" Slim LED LCD Public Display Monitor with ATSC Tuner (SB-11TM), 3840 x 2160 (4K / UHD), 350 cd/m2, Anti Glare screen, HDMI In x3, DisplayPort x2 / out, OPS (reserved for SB-11TM) and RPi Slot Capable, Local Dimming, 3 Year Commercial Warranty  LIMITED AVAILABILITY</v>
          </cell>
          <cell r="D350">
            <v>9418</v>
          </cell>
          <cell r="E350">
            <v>7198</v>
          </cell>
          <cell r="F350">
            <v>7148</v>
          </cell>
          <cell r="G350">
            <v>6004</v>
          </cell>
          <cell r="H350">
            <v>5718</v>
          </cell>
          <cell r="I350">
            <v>6004</v>
          </cell>
          <cell r="J350">
            <v>6004</v>
          </cell>
          <cell r="K350">
            <v>6004</v>
          </cell>
          <cell r="L350">
            <v>5718</v>
          </cell>
          <cell r="M350">
            <v>0.04</v>
          </cell>
          <cell r="O350" t="str">
            <v>NA</v>
          </cell>
          <cell r="S350">
            <v>3285</v>
          </cell>
          <cell r="T350">
            <v>5149</v>
          </cell>
          <cell r="U350" t="str">
            <v>N/A</v>
          </cell>
          <cell r="V350">
            <v>16787.699999999997</v>
          </cell>
          <cell r="W350">
            <v>9717</v>
          </cell>
          <cell r="X350">
            <v>8105</v>
          </cell>
          <cell r="Y350">
            <v>7719</v>
          </cell>
          <cell r="Z350">
            <v>8105</v>
          </cell>
          <cell r="AA350">
            <v>0.04</v>
          </cell>
          <cell r="AC350">
            <v>0</v>
          </cell>
          <cell r="AG350">
            <v>4435</v>
          </cell>
          <cell r="AH350" t="str">
            <v>N/A</v>
          </cell>
          <cell r="AI350" t="str">
            <v>N/A</v>
          </cell>
          <cell r="AJ350" t="str">
            <v>N/A</v>
          </cell>
          <cell r="AK350">
            <v>114</v>
          </cell>
          <cell r="AL350">
            <v>5604</v>
          </cell>
          <cell r="AM350">
            <v>5890</v>
          </cell>
          <cell r="AN350">
            <v>7565</v>
          </cell>
        </row>
        <row r="351">
          <cell r="B351" t="str">
            <v>V864Q-PC4</v>
          </cell>
          <cell r="C351" t="str">
            <v>MultiSync V864Q – 86” Direct LED LCD Public Display monitor with internal digital signage PC (OPS-TAA8R-PS), 3840 x 2160 (4K / UHD), 500 cd/m2, Anti-Glare Screen, HDMI In x3, DisplayPort In x2/Out, OPS and RPi Slot Capable, Local Dimming, 3 Year Commercial Warranty</v>
          </cell>
          <cell r="D351">
            <v>14076</v>
          </cell>
          <cell r="E351">
            <v>8909</v>
          </cell>
          <cell r="F351">
            <v>8099</v>
          </cell>
          <cell r="G351">
            <v>6803</v>
          </cell>
          <cell r="H351">
            <v>6479</v>
          </cell>
          <cell r="I351">
            <v>6803</v>
          </cell>
          <cell r="J351">
            <v>6803</v>
          </cell>
          <cell r="K351">
            <v>6803</v>
          </cell>
          <cell r="L351">
            <v>6479</v>
          </cell>
          <cell r="M351">
            <v>0.04</v>
          </cell>
          <cell r="O351">
            <v>7532.0700000000006</v>
          </cell>
          <cell r="S351">
            <v>3849</v>
          </cell>
          <cell r="T351">
            <v>5829</v>
          </cell>
          <cell r="U351" t="str">
            <v>N/A</v>
          </cell>
          <cell r="V351">
            <v>25090.699999999997</v>
          </cell>
          <cell r="W351">
            <v>12027</v>
          </cell>
          <cell r="X351">
            <v>9184</v>
          </cell>
          <cell r="Y351">
            <v>8747</v>
          </cell>
          <cell r="Z351">
            <v>9184</v>
          </cell>
          <cell r="AA351">
            <v>0.04</v>
          </cell>
          <cell r="AC351">
            <v>10168</v>
          </cell>
          <cell r="AG351">
            <v>5196</v>
          </cell>
          <cell r="AH351" t="str">
            <v>N/A</v>
          </cell>
          <cell r="AI351" t="str">
            <v>N/A</v>
          </cell>
          <cell r="AJ351" t="str">
            <v>N/A</v>
          </cell>
          <cell r="AK351">
            <v>130</v>
          </cell>
          <cell r="AL351">
            <v>6349</v>
          </cell>
          <cell r="AM351">
            <v>6673</v>
          </cell>
          <cell r="AN351">
            <v>8571</v>
          </cell>
        </row>
        <row r="352">
          <cell r="B352" t="str">
            <v>V984Q</v>
          </cell>
          <cell r="C352" t="str">
            <v>MultiSync V984Q - 98” Direct LED LCD Public Display Monitor, 3840 x 2160 (4K / UHD), 500 cd/m2, Anti Glare screen, HDMI In x3, DisplayPort x2 / out, OPS and RPi Slot Capable, Local Dimming, 3 Year Commercial Warranty</v>
          </cell>
          <cell r="D352">
            <v>16649</v>
          </cell>
          <cell r="E352">
            <v>12799</v>
          </cell>
          <cell r="F352">
            <v>12799</v>
          </cell>
          <cell r="G352">
            <v>10751</v>
          </cell>
          <cell r="H352">
            <v>10239</v>
          </cell>
          <cell r="I352">
            <v>10751</v>
          </cell>
          <cell r="J352">
            <v>10751</v>
          </cell>
          <cell r="K352">
            <v>10213.449999999999</v>
          </cell>
          <cell r="L352">
            <v>10239</v>
          </cell>
          <cell r="M352">
            <v>0.04</v>
          </cell>
          <cell r="O352" t="str">
            <v>NA</v>
          </cell>
          <cell r="S352">
            <v>7471</v>
          </cell>
          <cell r="T352">
            <v>9219</v>
          </cell>
          <cell r="U352">
            <v>0.05</v>
          </cell>
          <cell r="V352">
            <v>29676.899999999998</v>
          </cell>
          <cell r="W352">
            <v>17279</v>
          </cell>
          <cell r="X352">
            <v>14514</v>
          </cell>
          <cell r="Y352">
            <v>13823</v>
          </cell>
          <cell r="Z352">
            <v>14514</v>
          </cell>
          <cell r="AA352">
            <v>0.04</v>
          </cell>
          <cell r="AC352">
            <v>0</v>
          </cell>
          <cell r="AG352">
            <v>10086</v>
          </cell>
          <cell r="AH352">
            <v>0.05</v>
          </cell>
          <cell r="AI352" t="str">
            <v>$150 IR 2/10/20 - 6/30/20 (Free Freight Credit Promo</v>
          </cell>
          <cell r="AJ352" t="str">
            <v>$205 IR 2/10/20 - 6/30/20 (Free Freight Credit Promo</v>
          </cell>
          <cell r="AK352">
            <v>410</v>
          </cell>
          <cell r="AL352">
            <v>9829</v>
          </cell>
          <cell r="AM352">
            <v>10341</v>
          </cell>
          <cell r="AN352">
            <v>13269</v>
          </cell>
        </row>
        <row r="353">
          <cell r="B353" t="str">
            <v>V984Q-AVT2</v>
          </cell>
          <cell r="C353" t="str">
            <v>MultiSync V984Q - 98" Direct LED LCD Public Display Monitor with ATSC Tuner (SB-11TM), 3840 x 2160 (4K / UHD), 500 cd/m2, Anti Glare screen, HDMI In x3, DisplayPort x2 / out, OPS (reserved for SB-11TM) and RPi Slot Capable, Local Dimming, 3 Year Commercial Warranty  LIMITED AVAILABILITY</v>
          </cell>
          <cell r="D353">
            <v>17068</v>
          </cell>
          <cell r="E353">
            <v>13098</v>
          </cell>
          <cell r="F353">
            <v>13048</v>
          </cell>
          <cell r="G353">
            <v>10960</v>
          </cell>
          <cell r="H353">
            <v>10438</v>
          </cell>
          <cell r="I353">
            <v>10960</v>
          </cell>
          <cell r="J353">
            <v>10960</v>
          </cell>
          <cell r="K353">
            <v>10960</v>
          </cell>
          <cell r="L353">
            <v>10438</v>
          </cell>
          <cell r="M353">
            <v>0.04</v>
          </cell>
          <cell r="O353" t="str">
            <v>NA</v>
          </cell>
          <cell r="S353">
            <v>7620</v>
          </cell>
          <cell r="T353">
            <v>9389</v>
          </cell>
          <cell r="U353" t="str">
            <v>N/A</v>
          </cell>
          <cell r="V353">
            <v>30423.249999999996</v>
          </cell>
          <cell r="W353">
            <v>17682</v>
          </cell>
          <cell r="X353">
            <v>14796</v>
          </cell>
          <cell r="Y353">
            <v>14091</v>
          </cell>
          <cell r="Z353">
            <v>14796</v>
          </cell>
          <cell r="AA353">
            <v>0.04</v>
          </cell>
          <cell r="AC353">
            <v>0</v>
          </cell>
          <cell r="AG353">
            <v>10287</v>
          </cell>
          <cell r="AH353" t="str">
            <v>N/A</v>
          </cell>
          <cell r="AI353" t="str">
            <v>N/A</v>
          </cell>
          <cell r="AJ353" t="str">
            <v>N/A</v>
          </cell>
          <cell r="AK353">
            <v>209</v>
          </cell>
          <cell r="AL353">
            <v>10229</v>
          </cell>
          <cell r="AM353">
            <v>10751</v>
          </cell>
          <cell r="AN353">
            <v>13809</v>
          </cell>
        </row>
        <row r="354">
          <cell r="B354" t="str">
            <v>V984Q-PC4</v>
          </cell>
          <cell r="C354" t="str">
            <v>MultiSync V984Q – 98” Direct LED LCD Public Display monitor with internal digital signage PC (OPS-TAA8R-PS), 3840 x 2160 (4K / UHD), 500 cd/m2, Anti-Glare Screen, HDMI In x3, DisplayPort In x2/Out, OPS and RPi Slot Capable, Local Dimming, 3 Year Commercial Warranty</v>
          </cell>
          <cell r="D354">
            <v>24330</v>
          </cell>
          <cell r="E354">
            <v>15399</v>
          </cell>
          <cell r="F354">
            <v>13999</v>
          </cell>
          <cell r="G354">
            <v>11759</v>
          </cell>
          <cell r="H354">
            <v>11199</v>
          </cell>
          <cell r="I354">
            <v>11759</v>
          </cell>
          <cell r="J354">
            <v>11759</v>
          </cell>
          <cell r="K354">
            <v>11759</v>
          </cell>
          <cell r="L354">
            <v>11199</v>
          </cell>
          <cell r="M354">
            <v>0.04</v>
          </cell>
          <cell r="O354">
            <v>13019.070000000002</v>
          </cell>
          <cell r="S354">
            <v>8183</v>
          </cell>
          <cell r="T354">
            <v>10079</v>
          </cell>
          <cell r="U354" t="str">
            <v>N/A</v>
          </cell>
          <cell r="V354">
            <v>43368.799999999996</v>
          </cell>
          <cell r="W354">
            <v>20789</v>
          </cell>
          <cell r="X354">
            <v>15875</v>
          </cell>
          <cell r="Y354">
            <v>15119</v>
          </cell>
          <cell r="Z354">
            <v>15875</v>
          </cell>
          <cell r="AA354">
            <v>0.04</v>
          </cell>
          <cell r="AC354">
            <v>17576</v>
          </cell>
          <cell r="AG354">
            <v>11047</v>
          </cell>
          <cell r="AH354" t="str">
            <v>N/A</v>
          </cell>
          <cell r="AI354" t="str">
            <v>N/A</v>
          </cell>
          <cell r="AJ354" t="str">
            <v>N/A</v>
          </cell>
          <cell r="AK354">
            <v>224</v>
          </cell>
          <cell r="AL354">
            <v>10975</v>
          </cell>
          <cell r="AM354">
            <v>11535</v>
          </cell>
          <cell r="AN354">
            <v>14817</v>
          </cell>
        </row>
        <row r="356">
          <cell r="B356" t="str">
            <v>P404</v>
          </cell>
          <cell r="C356" t="str">
            <v>P404  40" LED LCD Public Display Monitor 1920 x 1080 (FHD), 700 nits, Anti-Glare Panel,  HDMI 2.0 x2, DP 1.2 x 2/Out, OPS Slot, Rpi Compute Module Compatible, Integrated Media Player, LAN Daisy Chain, Integrated Speakers, 5 Year Warranty, stand not included (ST-401)</v>
          </cell>
          <cell r="D356">
            <v>1649</v>
          </cell>
          <cell r="E356">
            <v>1429</v>
          </cell>
          <cell r="F356">
            <v>1299</v>
          </cell>
          <cell r="G356">
            <v>1039</v>
          </cell>
          <cell r="H356">
            <v>974</v>
          </cell>
          <cell r="I356">
            <v>1039</v>
          </cell>
          <cell r="J356">
            <v>1039</v>
          </cell>
          <cell r="K356">
            <v>987.05</v>
          </cell>
          <cell r="L356">
            <v>974</v>
          </cell>
          <cell r="M356">
            <v>7.0000000000000007E-2</v>
          </cell>
          <cell r="O356" t="str">
            <v>NA</v>
          </cell>
          <cell r="S356">
            <v>886</v>
          </cell>
          <cell r="T356">
            <v>879</v>
          </cell>
          <cell r="U356">
            <v>0.05</v>
          </cell>
          <cell r="V356">
            <v>2939.3999999999996</v>
          </cell>
          <cell r="W356">
            <v>1929</v>
          </cell>
          <cell r="X356">
            <v>1403</v>
          </cell>
          <cell r="Y356">
            <v>1315</v>
          </cell>
          <cell r="Z356">
            <v>1403</v>
          </cell>
          <cell r="AA356">
            <v>7.0000000000000007E-2</v>
          </cell>
          <cell r="AC356">
            <v>0</v>
          </cell>
          <cell r="AG356">
            <v>1196</v>
          </cell>
          <cell r="AH356">
            <v>0.05</v>
          </cell>
          <cell r="AI356" t="str">
            <v>N/A</v>
          </cell>
          <cell r="AJ356" t="str">
            <v>N/A</v>
          </cell>
          <cell r="AK356">
            <v>58</v>
          </cell>
          <cell r="AL356">
            <v>916</v>
          </cell>
          <cell r="AM356">
            <v>981</v>
          </cell>
          <cell r="AN356">
            <v>1237</v>
          </cell>
        </row>
        <row r="357">
          <cell r="B357" t="str">
            <v>P404-Rpi</v>
          </cell>
          <cell r="C357" t="str">
            <v>P404  40” LED LCD Public Display Monitor 1920x1080 (FHD)  with integrated Raspberry Pi Compute Modue 3.  700 nits, Anti-Glare Panel,  HDMI 2.0 x2, DP 1.2 x 2/Out, OPS Slot, Integrated Media Player, LAN Daisy Chain, Integrated Speakers, 5 Year Warranty, stand not included (ST-401)</v>
          </cell>
          <cell r="D357">
            <v>1749</v>
          </cell>
          <cell r="E357">
            <v>1438</v>
          </cell>
          <cell r="F357">
            <v>1438</v>
          </cell>
          <cell r="G357">
            <v>1136</v>
          </cell>
          <cell r="H357">
            <v>1079</v>
          </cell>
          <cell r="I357">
            <v>1136</v>
          </cell>
          <cell r="J357">
            <v>1136</v>
          </cell>
          <cell r="K357">
            <v>1136.02</v>
          </cell>
          <cell r="L357">
            <v>1078.5</v>
          </cell>
          <cell r="M357">
            <v>7.0000000000000007E-2</v>
          </cell>
          <cell r="O357" t="str">
            <v>NA</v>
          </cell>
          <cell r="S357">
            <v>1001</v>
          </cell>
          <cell r="T357">
            <v>969</v>
          </cell>
          <cell r="U357" t="str">
            <v>N/A</v>
          </cell>
          <cell r="V357">
            <v>3117.6499999999996</v>
          </cell>
          <cell r="W357">
            <v>1941</v>
          </cell>
          <cell r="X357">
            <v>1534</v>
          </cell>
          <cell r="Y357">
            <v>1456</v>
          </cell>
          <cell r="Z357">
            <v>1534</v>
          </cell>
          <cell r="AA357">
            <v>7.0000000000000007E-2</v>
          </cell>
          <cell r="AC357" t="str">
            <v>NA</v>
          </cell>
          <cell r="AG357">
            <v>1351</v>
          </cell>
          <cell r="AH357" t="str">
            <v>N/A</v>
          </cell>
          <cell r="AI357" t="str">
            <v>N/A</v>
          </cell>
          <cell r="AJ357" t="str">
            <v>N/A</v>
          </cell>
          <cell r="AK357">
            <v>22</v>
          </cell>
          <cell r="AL357">
            <v>1056.5</v>
          </cell>
          <cell r="AM357">
            <v>1114.02</v>
          </cell>
          <cell r="AN357">
            <v>1426</v>
          </cell>
        </row>
        <row r="358">
          <cell r="B358" t="str">
            <v>P484</v>
          </cell>
          <cell r="C358" t="str">
            <v>P484  48" LED LCD Public Display Monitor 1920 x 1080 (FHD), 700 nits, Anti-Glare Panel,  HDMI 2.0 x2, DP 1.2 x 2/Out, OPS Slot, Rpi Compute Module Compatible, Integrated Media Player, LAN Daisy Chain, Integrated Speakers, 5 Year Warranty, stand not included (ST-401)</v>
          </cell>
          <cell r="D358">
            <v>1999</v>
          </cell>
          <cell r="E358">
            <v>1737</v>
          </cell>
          <cell r="F358">
            <v>1579</v>
          </cell>
          <cell r="G358">
            <v>1263</v>
          </cell>
          <cell r="H358">
            <v>1184</v>
          </cell>
          <cell r="I358">
            <v>1263</v>
          </cell>
          <cell r="J358">
            <v>1263</v>
          </cell>
          <cell r="K358">
            <v>1199.8499999999999</v>
          </cell>
          <cell r="L358">
            <v>1184</v>
          </cell>
          <cell r="M358">
            <v>7.0000000000000007E-2</v>
          </cell>
          <cell r="O358" t="str">
            <v>NA</v>
          </cell>
          <cell r="S358">
            <v>1064</v>
          </cell>
          <cell r="T358">
            <v>1069</v>
          </cell>
          <cell r="U358">
            <v>0.05</v>
          </cell>
          <cell r="V358">
            <v>3562.7</v>
          </cell>
          <cell r="W358">
            <v>2345</v>
          </cell>
          <cell r="X358">
            <v>1705</v>
          </cell>
          <cell r="Y358">
            <v>1598</v>
          </cell>
          <cell r="Z358">
            <v>1705</v>
          </cell>
          <cell r="AA358">
            <v>7.0000000000000007E-2</v>
          </cell>
          <cell r="AC358">
            <v>0</v>
          </cell>
          <cell r="AG358">
            <v>1436</v>
          </cell>
          <cell r="AH358">
            <v>0.05</v>
          </cell>
          <cell r="AI358" t="str">
            <v>N/A</v>
          </cell>
          <cell r="AJ358" t="str">
            <v>N/A</v>
          </cell>
          <cell r="AK358">
            <v>71</v>
          </cell>
          <cell r="AL358">
            <v>1113</v>
          </cell>
          <cell r="AM358">
            <v>1192</v>
          </cell>
          <cell r="AN358">
            <v>1502</v>
          </cell>
        </row>
        <row r="359">
          <cell r="B359" t="str">
            <v>P484-Rpi</v>
          </cell>
          <cell r="C359" t="str">
            <v>P484  48” LED LCD Public Display Monitor 1920x1080 (FHD)  with integrated Raspberry Pi Compute Modue 3.  700 nits, Anti-Glare Panel,  HDMI 2.0 x2, DP 1.2 x 2/Out, OPS Slot, Integrated Media Player, LAN Daisy Chain, Integrated Speakers, 5 Year Warranty, stand not included (ST-401)</v>
          </cell>
          <cell r="D359">
            <v>2099</v>
          </cell>
          <cell r="E359">
            <v>1718</v>
          </cell>
          <cell r="F359">
            <v>1718</v>
          </cell>
          <cell r="G359">
            <v>1357</v>
          </cell>
          <cell r="H359">
            <v>1289</v>
          </cell>
          <cell r="I359">
            <v>1357</v>
          </cell>
          <cell r="J359">
            <v>1357</v>
          </cell>
          <cell r="K359">
            <v>1357.22</v>
          </cell>
          <cell r="L359">
            <v>1288.5</v>
          </cell>
          <cell r="M359">
            <v>7.0000000000000007E-2</v>
          </cell>
          <cell r="O359" t="str">
            <v>NA</v>
          </cell>
          <cell r="S359">
            <v>1180</v>
          </cell>
          <cell r="T359">
            <v>1159</v>
          </cell>
          <cell r="U359" t="str">
            <v>N/A</v>
          </cell>
          <cell r="V359">
            <v>3740.95</v>
          </cell>
          <cell r="W359">
            <v>2319</v>
          </cell>
          <cell r="X359">
            <v>1832</v>
          </cell>
          <cell r="Y359">
            <v>1739</v>
          </cell>
          <cell r="Z359">
            <v>1832</v>
          </cell>
          <cell r="AA359">
            <v>7.0000000000000007E-2</v>
          </cell>
          <cell r="AC359" t="str">
            <v>NA</v>
          </cell>
          <cell r="AG359">
            <v>1593</v>
          </cell>
          <cell r="AH359" t="str">
            <v>N/A</v>
          </cell>
          <cell r="AI359" t="str">
            <v>N/A</v>
          </cell>
          <cell r="AJ359" t="str">
            <v>N/A</v>
          </cell>
          <cell r="AK359">
            <v>26</v>
          </cell>
          <cell r="AL359">
            <v>1262.5</v>
          </cell>
          <cell r="AM359">
            <v>1331.22</v>
          </cell>
          <cell r="AN359">
            <v>1704</v>
          </cell>
        </row>
        <row r="360">
          <cell r="B360" t="str">
            <v>P554</v>
          </cell>
          <cell r="C360" t="str">
            <v>P554  55" LED LCD Public Display Monitor 1920 x 1080 (FHD), 700 nits, Anti-Glare Panel,  HDMI 2.0 x2, DP 1.2 x 2/Out, OPS Slot, Rpi Compute Module Compatible, Integrated Media Player, LAN Daisy Chain, Integrated Speakers, 5 Year Warranty, stand not included (ST-401)</v>
          </cell>
          <cell r="D360">
            <v>3999</v>
          </cell>
          <cell r="E360">
            <v>2529</v>
          </cell>
          <cell r="F360">
            <v>2299</v>
          </cell>
          <cell r="G360">
            <v>1839</v>
          </cell>
          <cell r="H360">
            <v>1724</v>
          </cell>
          <cell r="I360">
            <v>1839</v>
          </cell>
          <cell r="J360">
            <v>1839</v>
          </cell>
          <cell r="K360">
            <v>1747.05</v>
          </cell>
          <cell r="L360">
            <v>1724</v>
          </cell>
          <cell r="M360">
            <v>7.0000000000000007E-2</v>
          </cell>
          <cell r="O360" t="str">
            <v>NA</v>
          </cell>
          <cell r="S360">
            <v>1293</v>
          </cell>
          <cell r="T360">
            <v>1549</v>
          </cell>
          <cell r="U360">
            <v>0.05</v>
          </cell>
          <cell r="V360">
            <v>7127.7</v>
          </cell>
          <cell r="W360">
            <v>3414</v>
          </cell>
          <cell r="X360">
            <v>2483</v>
          </cell>
          <cell r="Y360">
            <v>2327</v>
          </cell>
          <cell r="Z360">
            <v>2483</v>
          </cell>
          <cell r="AA360">
            <v>7.0000000000000007E-2</v>
          </cell>
          <cell r="AC360">
            <v>0</v>
          </cell>
          <cell r="AG360">
            <v>1746</v>
          </cell>
          <cell r="AH360">
            <v>0.05</v>
          </cell>
          <cell r="AI360" t="str">
            <v>N/A</v>
          </cell>
          <cell r="AJ360" t="str">
            <v>N/A</v>
          </cell>
          <cell r="AK360">
            <v>103</v>
          </cell>
          <cell r="AL360">
            <v>1621</v>
          </cell>
          <cell r="AM360">
            <v>1736</v>
          </cell>
          <cell r="AN360">
            <v>2188</v>
          </cell>
        </row>
        <row r="361">
          <cell r="B361" t="str">
            <v>P554-Rpi</v>
          </cell>
          <cell r="C361" t="str">
            <v>P554  55” LED LCD Public Display Monitor 1920x1080 (FHD)  with integrated Raspberry Pi Compute Modue 3.  700 nits, Anti-Glare Panel,  HDMI 2.0 x2, DP 1.2 x 2/Out, OPS Slot, Integrated Media Player, LAN Daisy Chain, Integrated Speakers, 5 Year Warranty, stand not included (ST-401)</v>
          </cell>
          <cell r="D361">
            <v>4099</v>
          </cell>
          <cell r="E361">
            <v>2438</v>
          </cell>
          <cell r="F361">
            <v>2438</v>
          </cell>
          <cell r="G361">
            <v>1926</v>
          </cell>
          <cell r="H361">
            <v>1829</v>
          </cell>
          <cell r="I361">
            <v>1926</v>
          </cell>
          <cell r="J361">
            <v>1926</v>
          </cell>
          <cell r="K361">
            <v>1926.02</v>
          </cell>
          <cell r="L361">
            <v>1828.5</v>
          </cell>
          <cell r="M361">
            <v>7.0000000000000007E-2</v>
          </cell>
          <cell r="O361" t="str">
            <v>NA</v>
          </cell>
          <cell r="S361">
            <v>1409</v>
          </cell>
          <cell r="T361">
            <v>1649</v>
          </cell>
          <cell r="U361" t="str">
            <v>N/A</v>
          </cell>
          <cell r="V361">
            <v>7305.95</v>
          </cell>
          <cell r="W361">
            <v>3291</v>
          </cell>
          <cell r="X361">
            <v>2600</v>
          </cell>
          <cell r="Y361">
            <v>2468</v>
          </cell>
          <cell r="Z361">
            <v>2600</v>
          </cell>
          <cell r="AA361">
            <v>7.0000000000000007E-2</v>
          </cell>
          <cell r="AC361" t="str">
            <v>NA</v>
          </cell>
          <cell r="AG361">
            <v>1902</v>
          </cell>
          <cell r="AH361" t="str">
            <v>N/A</v>
          </cell>
          <cell r="AI361" t="str">
            <v>N/A</v>
          </cell>
          <cell r="AJ361" t="str">
            <v>N/A</v>
          </cell>
          <cell r="AK361">
            <v>37</v>
          </cell>
          <cell r="AL361">
            <v>1791.5</v>
          </cell>
          <cell r="AM361">
            <v>1889.02</v>
          </cell>
          <cell r="AN361">
            <v>2418</v>
          </cell>
        </row>
        <row r="362">
          <cell r="B362" t="str">
            <v>P654Q</v>
          </cell>
          <cell r="C362" t="str">
            <v>MultiSync P654Q – 65” Direct LED LCD Public Display monitor, 3840 x 2160 (4K / UHD), 700 cd/m2, Anti-Glare Screen, HDMI In x3, DisplayPort In x2/Out, OPS and RPi Slot Capable, Local Dimming, 3 Year Commercial Warranty (Build to Order Only)</v>
          </cell>
          <cell r="D362">
            <v>7499</v>
          </cell>
          <cell r="E362">
            <v>4729</v>
          </cell>
          <cell r="F362">
            <v>4299</v>
          </cell>
          <cell r="G362">
            <v>3439</v>
          </cell>
          <cell r="H362">
            <v>3224</v>
          </cell>
          <cell r="I362">
            <v>3439</v>
          </cell>
          <cell r="J362">
            <v>3439</v>
          </cell>
          <cell r="K362">
            <v>3267.0499999999997</v>
          </cell>
          <cell r="L362">
            <v>3224</v>
          </cell>
          <cell r="M362">
            <v>7.0000000000000007E-2</v>
          </cell>
          <cell r="O362" t="str">
            <v>NA</v>
          </cell>
          <cell r="S362">
            <v>2414</v>
          </cell>
          <cell r="T362">
            <v>2899</v>
          </cell>
          <cell r="U362">
            <v>0.05</v>
          </cell>
          <cell r="V362">
            <v>13366.449999999999</v>
          </cell>
          <cell r="W362">
            <v>6384</v>
          </cell>
          <cell r="X362">
            <v>4643</v>
          </cell>
          <cell r="Y362">
            <v>4352</v>
          </cell>
          <cell r="Z362">
            <v>4643</v>
          </cell>
          <cell r="AA362">
            <v>7.0000000000000007E-2</v>
          </cell>
          <cell r="AC362">
            <v>0</v>
          </cell>
          <cell r="AG362">
            <v>3259</v>
          </cell>
          <cell r="AH362">
            <v>0.05</v>
          </cell>
          <cell r="AI362" t="str">
            <v>N/A</v>
          </cell>
          <cell r="AJ362" t="str">
            <v>N/A</v>
          </cell>
          <cell r="AK362">
            <v>193</v>
          </cell>
          <cell r="AL362">
            <v>3031</v>
          </cell>
          <cell r="AM362">
            <v>3246</v>
          </cell>
          <cell r="AN362">
            <v>4091</v>
          </cell>
        </row>
        <row r="363">
          <cell r="B363" t="str">
            <v>P703</v>
          </cell>
          <cell r="C363" t="str">
            <v>P703  70” LED LCD Public Display Monitor 1920x1080 (FHD)  Narrow bezel with full AV function, Duals Slot (One OPS, One Connectivity Expansion), Loop-through capability via RS-232, LAN,  DVI and  DisplayPort, HDMI Digital Connection, Integrated speakers, 3 Year Warranty, Stand not included.  *NO LONGER ACCEPTING ORDERS * Suggested Replacement V754Q</v>
          </cell>
          <cell r="D363">
            <v>11999</v>
          </cell>
          <cell r="E363">
            <v>3533</v>
          </cell>
          <cell r="F363">
            <v>3533</v>
          </cell>
          <cell r="G363">
            <v>2826</v>
          </cell>
          <cell r="H363">
            <v>2650</v>
          </cell>
          <cell r="I363">
            <v>2826</v>
          </cell>
          <cell r="J363">
            <v>2826</v>
          </cell>
          <cell r="K363">
            <v>2684.7</v>
          </cell>
          <cell r="L363">
            <v>2650</v>
          </cell>
          <cell r="M363">
            <v>7.0000000000000007E-2</v>
          </cell>
          <cell r="O363" t="str">
            <v>NA</v>
          </cell>
          <cell r="S363">
            <v>2607</v>
          </cell>
          <cell r="T363">
            <v>2389</v>
          </cell>
          <cell r="U363">
            <v>0.05</v>
          </cell>
          <cell r="V363">
            <v>21387.699999999997</v>
          </cell>
          <cell r="W363">
            <v>4770</v>
          </cell>
          <cell r="X363">
            <v>3815</v>
          </cell>
          <cell r="Y363">
            <v>3578</v>
          </cell>
          <cell r="Z363">
            <v>3815</v>
          </cell>
          <cell r="AA363">
            <v>7.0000000000000007E-2</v>
          </cell>
          <cell r="AC363">
            <v>0</v>
          </cell>
          <cell r="AG363">
            <v>3519</v>
          </cell>
          <cell r="AH363">
            <v>0.05</v>
          </cell>
          <cell r="AI363" t="str">
            <v>N/A</v>
          </cell>
          <cell r="AJ363" t="str">
            <v>N/A</v>
          </cell>
          <cell r="AK363">
            <v>159</v>
          </cell>
          <cell r="AL363">
            <v>2491</v>
          </cell>
          <cell r="AM363">
            <v>2667</v>
          </cell>
          <cell r="AN363">
            <v>3363</v>
          </cell>
        </row>
        <row r="365">
          <cell r="B365" t="str">
            <v>X651UHD-2</v>
          </cell>
          <cell r="C365" t="str">
            <v>X651UHD-2, 65" (3840 x 2160) UHD at 60Hz, LED Edge-lit S-IPS LCD, 450 cd/m2 panel brightness, multiple digital inputs with Multi Picture Mode, SpectraView Engine, HDMI 2.0 / HDCP 2.2 support through optional SB-08DC OPS accessory, integrated 10W x 2 speakers, Professional Grade w 24/7 support, 3.4" unit depth, 92.6 lbs., 3 year warranty LIMITED AVAILABILITY</v>
          </cell>
          <cell r="D365">
            <v>8999</v>
          </cell>
          <cell r="E365">
            <v>1849</v>
          </cell>
          <cell r="F365">
            <v>1849</v>
          </cell>
          <cell r="G365">
            <v>1553</v>
          </cell>
          <cell r="H365">
            <v>1479</v>
          </cell>
          <cell r="I365">
            <v>1553</v>
          </cell>
          <cell r="J365">
            <v>1553</v>
          </cell>
          <cell r="K365">
            <v>1553</v>
          </cell>
          <cell r="L365">
            <v>1479</v>
          </cell>
          <cell r="M365">
            <v>7.0000000000000007E-2</v>
          </cell>
          <cell r="O365" t="str">
            <v>NA</v>
          </cell>
          <cell r="S365">
            <v>1257</v>
          </cell>
          <cell r="T365">
            <v>1329</v>
          </cell>
          <cell r="U365" t="str">
            <v>N/A</v>
          </cell>
          <cell r="V365">
            <v>16040.199999999999</v>
          </cell>
          <cell r="W365">
            <v>2496</v>
          </cell>
          <cell r="X365">
            <v>2097</v>
          </cell>
          <cell r="Y365">
            <v>1997</v>
          </cell>
          <cell r="Z365">
            <v>2097</v>
          </cell>
          <cell r="AA365">
            <v>7.0000000000000007E-2</v>
          </cell>
          <cell r="AC365">
            <v>0</v>
          </cell>
          <cell r="AG365">
            <v>1697</v>
          </cell>
          <cell r="AH365" t="str">
            <v>N/A</v>
          </cell>
          <cell r="AI365" t="str">
            <v>N/A</v>
          </cell>
          <cell r="AJ365" t="str">
            <v>N/A</v>
          </cell>
          <cell r="AK365">
            <v>44</v>
          </cell>
          <cell r="AL365">
            <v>1435</v>
          </cell>
          <cell r="AM365">
            <v>1509</v>
          </cell>
          <cell r="AN365">
            <v>1938</v>
          </cell>
        </row>
        <row r="366">
          <cell r="B366" t="str">
            <v>X474HB</v>
          </cell>
          <cell r="C366" t="str">
            <v>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LIMITED AVAILABILITY</v>
          </cell>
          <cell r="D366">
            <v>5499</v>
          </cell>
          <cell r="E366">
            <v>3519</v>
          </cell>
          <cell r="F366">
            <v>3199</v>
          </cell>
          <cell r="G366">
            <v>2527</v>
          </cell>
          <cell r="H366">
            <v>2399</v>
          </cell>
          <cell r="I366">
            <v>2527</v>
          </cell>
          <cell r="J366">
            <v>2527</v>
          </cell>
          <cell r="K366">
            <v>2400.65</v>
          </cell>
          <cell r="L366">
            <v>2399</v>
          </cell>
          <cell r="M366">
            <v>7.0000000000000007E-2</v>
          </cell>
          <cell r="O366" t="str">
            <v>NA</v>
          </cell>
          <cell r="S366">
            <v>1841</v>
          </cell>
          <cell r="T366">
            <v>2159</v>
          </cell>
          <cell r="U366">
            <v>0.05</v>
          </cell>
          <cell r="V366">
            <v>9801.4499999999989</v>
          </cell>
          <cell r="W366">
            <v>4751</v>
          </cell>
          <cell r="X366">
            <v>3411</v>
          </cell>
          <cell r="Y366">
            <v>3239</v>
          </cell>
          <cell r="Z366">
            <v>3411</v>
          </cell>
          <cell r="AA366">
            <v>7.0000000000000007E-2</v>
          </cell>
          <cell r="AC366">
            <v>0</v>
          </cell>
          <cell r="AG366">
            <v>2485</v>
          </cell>
          <cell r="AH366">
            <v>0.05</v>
          </cell>
          <cell r="AI366" t="str">
            <v>N/A</v>
          </cell>
          <cell r="AJ366" t="str">
            <v>N/A</v>
          </cell>
          <cell r="AK366">
            <v>144</v>
          </cell>
          <cell r="AL366">
            <v>2255</v>
          </cell>
          <cell r="AM366">
            <v>2383</v>
          </cell>
          <cell r="AN366">
            <v>3045</v>
          </cell>
        </row>
        <row r="367">
          <cell r="B367" t="str">
            <v>X554HB</v>
          </cell>
          <cell r="C367" t="str">
            <v>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v>
          </cell>
          <cell r="D367">
            <v>7499</v>
          </cell>
          <cell r="E367">
            <v>5829</v>
          </cell>
          <cell r="F367">
            <v>5299</v>
          </cell>
          <cell r="G367">
            <v>3772</v>
          </cell>
          <cell r="H367">
            <v>3735</v>
          </cell>
          <cell r="I367">
            <v>3772</v>
          </cell>
          <cell r="J367">
            <v>3772</v>
          </cell>
          <cell r="K367">
            <v>3583.3999999999996</v>
          </cell>
          <cell r="L367">
            <v>3735</v>
          </cell>
          <cell r="M367">
            <v>7.0000000000000007E-2</v>
          </cell>
          <cell r="O367" t="str">
            <v>NA</v>
          </cell>
          <cell r="S367">
            <v>2232</v>
          </cell>
          <cell r="T367">
            <v>3359</v>
          </cell>
          <cell r="U367">
            <v>0.05</v>
          </cell>
          <cell r="V367">
            <v>13366.449999999999</v>
          </cell>
          <cell r="W367">
            <v>7869</v>
          </cell>
          <cell r="X367">
            <v>5092</v>
          </cell>
          <cell r="Y367">
            <v>5042</v>
          </cell>
          <cell r="Z367">
            <v>5092</v>
          </cell>
          <cell r="AA367">
            <v>7.0000000000000007E-2</v>
          </cell>
          <cell r="AC367">
            <v>0</v>
          </cell>
          <cell r="AG367">
            <v>3013</v>
          </cell>
          <cell r="AH367">
            <v>0.05</v>
          </cell>
          <cell r="AI367" t="str">
            <v>N/A</v>
          </cell>
          <cell r="AJ367" t="str">
            <v>N/A</v>
          </cell>
          <cell r="AK367">
            <v>224</v>
          </cell>
          <cell r="AL367">
            <v>3511</v>
          </cell>
          <cell r="AM367">
            <v>3548</v>
          </cell>
          <cell r="AN367">
            <v>4740</v>
          </cell>
        </row>
        <row r="368">
          <cell r="B368" t="str">
            <v>X754HB</v>
          </cell>
          <cell r="C368" t="str">
            <v>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v>
          </cell>
          <cell r="D368">
            <v>14999</v>
          </cell>
          <cell r="E368">
            <v>12429</v>
          </cell>
          <cell r="F368">
            <v>11299</v>
          </cell>
          <cell r="G368">
            <v>8559</v>
          </cell>
          <cell r="H368">
            <v>8474</v>
          </cell>
          <cell r="I368">
            <v>8559</v>
          </cell>
          <cell r="J368">
            <v>8559</v>
          </cell>
          <cell r="K368">
            <v>8131.0499999999993</v>
          </cell>
          <cell r="L368">
            <v>8474</v>
          </cell>
          <cell r="M368">
            <v>7.0000000000000007E-2</v>
          </cell>
          <cell r="O368" t="str">
            <v>NA</v>
          </cell>
          <cell r="S368">
            <v>5849</v>
          </cell>
          <cell r="T368">
            <v>7629</v>
          </cell>
          <cell r="U368">
            <v>0.05</v>
          </cell>
          <cell r="V368">
            <v>26735.199999999997</v>
          </cell>
          <cell r="W368">
            <v>16779</v>
          </cell>
          <cell r="X368">
            <v>11555</v>
          </cell>
          <cell r="Y368">
            <v>11440</v>
          </cell>
          <cell r="Z368">
            <v>11555</v>
          </cell>
          <cell r="AA368">
            <v>7.0000000000000007E-2</v>
          </cell>
          <cell r="AC368">
            <v>0</v>
          </cell>
          <cell r="AG368">
            <v>7896</v>
          </cell>
          <cell r="AH368">
            <v>0.05</v>
          </cell>
          <cell r="AI368" t="str">
            <v>N/A</v>
          </cell>
          <cell r="AJ368" t="str">
            <v>N/A</v>
          </cell>
          <cell r="AK368">
            <v>508</v>
          </cell>
          <cell r="AL368">
            <v>7966</v>
          </cell>
          <cell r="AM368">
            <v>8051</v>
          </cell>
          <cell r="AN368">
            <v>10754</v>
          </cell>
        </row>
        <row r="370">
          <cell r="B370" t="str">
            <v>UN462A</v>
          </cell>
          <cell r="C370" t="str">
            <v>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v>
          </cell>
          <cell r="D370">
            <v>5999</v>
          </cell>
          <cell r="E370">
            <v>3049</v>
          </cell>
          <cell r="F370">
            <v>3049</v>
          </cell>
          <cell r="G370">
            <v>2409</v>
          </cell>
          <cell r="H370">
            <v>2287</v>
          </cell>
          <cell r="I370">
            <v>2409</v>
          </cell>
          <cell r="J370">
            <v>2409</v>
          </cell>
          <cell r="K370">
            <v>2288.5499999999997</v>
          </cell>
          <cell r="L370">
            <v>2287</v>
          </cell>
          <cell r="M370">
            <v>7.0000000000000007E-2</v>
          </cell>
          <cell r="O370" t="str">
            <v>NA</v>
          </cell>
          <cell r="S370">
            <v>1524</v>
          </cell>
          <cell r="T370">
            <v>2059</v>
          </cell>
          <cell r="U370">
            <v>0.05</v>
          </cell>
          <cell r="V370">
            <v>10692.699999999999</v>
          </cell>
          <cell r="W370">
            <v>4116</v>
          </cell>
          <cell r="X370">
            <v>3252</v>
          </cell>
          <cell r="Y370">
            <v>3087</v>
          </cell>
          <cell r="Z370">
            <v>3252</v>
          </cell>
          <cell r="AA370">
            <v>7.0000000000000007E-2</v>
          </cell>
          <cell r="AC370">
            <v>0</v>
          </cell>
          <cell r="AG370">
            <v>2057</v>
          </cell>
          <cell r="AH370">
            <v>0.05</v>
          </cell>
          <cell r="AI370" t="str">
            <v>N/A</v>
          </cell>
          <cell r="AJ370" t="str">
            <v>N/A</v>
          </cell>
          <cell r="AK370">
            <v>137</v>
          </cell>
          <cell r="AL370">
            <v>2150</v>
          </cell>
          <cell r="AM370">
            <v>2272</v>
          </cell>
          <cell r="AN370">
            <v>2902</v>
          </cell>
        </row>
        <row r="371">
          <cell r="B371" t="str">
            <v>UN462VA</v>
          </cell>
          <cell r="C371" t="str">
            <v>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v>
          </cell>
          <cell r="D371">
            <v>4699</v>
          </cell>
          <cell r="E371">
            <v>2499</v>
          </cell>
          <cell r="F371">
            <v>2499</v>
          </cell>
          <cell r="G371">
            <v>1974</v>
          </cell>
          <cell r="H371">
            <v>1874</v>
          </cell>
          <cell r="I371">
            <v>1974</v>
          </cell>
          <cell r="J371">
            <v>1974</v>
          </cell>
          <cell r="K371">
            <v>1875.3</v>
          </cell>
          <cell r="L371">
            <v>1874</v>
          </cell>
          <cell r="M371">
            <v>7.0000000000000007E-2</v>
          </cell>
          <cell r="O371" t="str">
            <v>NA</v>
          </cell>
          <cell r="S371">
            <v>1382</v>
          </cell>
          <cell r="T371">
            <v>1689</v>
          </cell>
          <cell r="U371">
            <v>0.05</v>
          </cell>
          <cell r="V371">
            <v>8375.4499999999989</v>
          </cell>
          <cell r="W371">
            <v>3374</v>
          </cell>
          <cell r="X371">
            <v>2665</v>
          </cell>
          <cell r="Y371">
            <v>2530</v>
          </cell>
          <cell r="Z371">
            <v>2665</v>
          </cell>
          <cell r="AA371">
            <v>7.0000000000000007E-2</v>
          </cell>
          <cell r="AC371">
            <v>0</v>
          </cell>
          <cell r="AG371">
            <v>1866</v>
          </cell>
          <cell r="AH371">
            <v>0.05</v>
          </cell>
          <cell r="AI371" t="str">
            <v>N/A</v>
          </cell>
          <cell r="AJ371" t="str">
            <v>N/A</v>
          </cell>
          <cell r="AK371">
            <v>112</v>
          </cell>
          <cell r="AL371">
            <v>1762</v>
          </cell>
          <cell r="AM371">
            <v>1862</v>
          </cell>
          <cell r="AN371">
            <v>2379</v>
          </cell>
        </row>
        <row r="372">
          <cell r="B372" t="str">
            <v>UN492S</v>
          </cell>
          <cell r="C372" t="str">
            <v>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v>
          </cell>
          <cell r="D372">
            <v>6399</v>
          </cell>
          <cell r="E372">
            <v>3999</v>
          </cell>
          <cell r="F372">
            <v>3999</v>
          </cell>
          <cell r="G372">
            <v>3159</v>
          </cell>
          <cell r="H372">
            <v>2999</v>
          </cell>
          <cell r="I372">
            <v>3159</v>
          </cell>
          <cell r="J372">
            <v>3159</v>
          </cell>
          <cell r="K372">
            <v>3001.0499999999997</v>
          </cell>
          <cell r="L372">
            <v>2999</v>
          </cell>
          <cell r="M372">
            <v>7.0000000000000007E-2</v>
          </cell>
          <cell r="O372" t="str">
            <v>NA</v>
          </cell>
          <cell r="S372">
            <v>1575</v>
          </cell>
          <cell r="T372">
            <v>2699</v>
          </cell>
          <cell r="U372">
            <v>0.05</v>
          </cell>
          <cell r="V372">
            <v>11405.699999999999</v>
          </cell>
          <cell r="W372">
            <v>5399</v>
          </cell>
          <cell r="X372">
            <v>4265</v>
          </cell>
          <cell r="Y372">
            <v>4049</v>
          </cell>
          <cell r="Z372">
            <v>4265</v>
          </cell>
          <cell r="AA372">
            <v>7.0000000000000007E-2</v>
          </cell>
          <cell r="AC372">
            <v>0</v>
          </cell>
          <cell r="AG372">
            <v>2126</v>
          </cell>
          <cell r="AH372">
            <v>0.05</v>
          </cell>
          <cell r="AI372" t="str">
            <v>N/A</v>
          </cell>
          <cell r="AJ372" t="str">
            <v>N/A</v>
          </cell>
          <cell r="AK372">
            <v>180</v>
          </cell>
          <cell r="AL372">
            <v>2819</v>
          </cell>
          <cell r="AM372">
            <v>2979</v>
          </cell>
          <cell r="AN372">
            <v>3806</v>
          </cell>
        </row>
        <row r="373">
          <cell r="B373" t="str">
            <v>UN492VS</v>
          </cell>
          <cell r="C373" t="str">
            <v>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v>
          </cell>
          <cell r="D373">
            <v>5299</v>
          </cell>
          <cell r="E373">
            <v>3349</v>
          </cell>
          <cell r="F373">
            <v>3349</v>
          </cell>
          <cell r="G373">
            <v>2646</v>
          </cell>
          <cell r="H373">
            <v>2512</v>
          </cell>
          <cell r="I373">
            <v>2646</v>
          </cell>
          <cell r="J373">
            <v>2646</v>
          </cell>
          <cell r="K373">
            <v>2513.6999999999998</v>
          </cell>
          <cell r="L373">
            <v>2512</v>
          </cell>
          <cell r="M373">
            <v>7.0000000000000007E-2</v>
          </cell>
          <cell r="O373" t="str">
            <v>NA</v>
          </cell>
          <cell r="S373">
            <v>1495</v>
          </cell>
          <cell r="T373">
            <v>2259</v>
          </cell>
          <cell r="U373">
            <v>0.05</v>
          </cell>
          <cell r="V373">
            <v>9444.9499999999989</v>
          </cell>
          <cell r="W373">
            <v>4521</v>
          </cell>
          <cell r="X373">
            <v>3572</v>
          </cell>
          <cell r="Y373">
            <v>3391</v>
          </cell>
          <cell r="Z373">
            <v>3572</v>
          </cell>
          <cell r="AA373">
            <v>7.0000000000000007E-2</v>
          </cell>
          <cell r="AC373">
            <v>0</v>
          </cell>
          <cell r="AG373">
            <v>2018</v>
          </cell>
          <cell r="AH373">
            <v>0.05</v>
          </cell>
          <cell r="AI373" t="str">
            <v>N/A</v>
          </cell>
          <cell r="AJ373" t="str">
            <v>N/A</v>
          </cell>
          <cell r="AK373">
            <v>151</v>
          </cell>
          <cell r="AL373">
            <v>2361</v>
          </cell>
          <cell r="AM373">
            <v>2495</v>
          </cell>
          <cell r="AN373">
            <v>3187</v>
          </cell>
        </row>
        <row r="374">
          <cell r="B374" t="str">
            <v>UN552</v>
          </cell>
          <cell r="C374" t="str">
            <v>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v>
          </cell>
          <cell r="D374">
            <v>9399</v>
          </cell>
          <cell r="E374">
            <v>4499</v>
          </cell>
          <cell r="F374">
            <v>4499</v>
          </cell>
          <cell r="G374">
            <v>3554</v>
          </cell>
          <cell r="H374">
            <v>3374</v>
          </cell>
          <cell r="I374">
            <v>3554</v>
          </cell>
          <cell r="J374">
            <v>3554</v>
          </cell>
          <cell r="K374">
            <v>3376.2999999999997</v>
          </cell>
          <cell r="L374">
            <v>3374</v>
          </cell>
          <cell r="M374">
            <v>7.0000000000000007E-2</v>
          </cell>
          <cell r="O374" t="str">
            <v>NA</v>
          </cell>
          <cell r="S374">
            <v>1659</v>
          </cell>
          <cell r="T374">
            <v>3039</v>
          </cell>
          <cell r="U374">
            <v>0.05</v>
          </cell>
          <cell r="V374">
            <v>16753.199999999997</v>
          </cell>
          <cell r="W374">
            <v>6074</v>
          </cell>
          <cell r="X374">
            <v>4798</v>
          </cell>
          <cell r="Y374">
            <v>4555</v>
          </cell>
          <cell r="Z374">
            <v>4798</v>
          </cell>
          <cell r="AA374">
            <v>7.0000000000000007E-2</v>
          </cell>
          <cell r="AC374">
            <v>0</v>
          </cell>
          <cell r="AG374">
            <v>2240</v>
          </cell>
          <cell r="AH374">
            <v>0.05</v>
          </cell>
          <cell r="AI374" t="str">
            <v>N/A</v>
          </cell>
          <cell r="AJ374" t="str">
            <v>N/A</v>
          </cell>
          <cell r="AK374">
            <v>202</v>
          </cell>
          <cell r="AL374">
            <v>3172</v>
          </cell>
          <cell r="AM374">
            <v>3352</v>
          </cell>
          <cell r="AN374">
            <v>4282</v>
          </cell>
        </row>
        <row r="375">
          <cell r="B375" t="str">
            <v>UN552V</v>
          </cell>
          <cell r="C375" t="str">
            <v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v>
          </cell>
          <cell r="D375">
            <v>6999</v>
          </cell>
          <cell r="E375">
            <v>4169</v>
          </cell>
          <cell r="F375">
            <v>4169</v>
          </cell>
          <cell r="G375">
            <v>3294</v>
          </cell>
          <cell r="H375">
            <v>3127</v>
          </cell>
          <cell r="I375">
            <v>3294</v>
          </cell>
          <cell r="J375">
            <v>3294</v>
          </cell>
          <cell r="K375">
            <v>3129.2999999999997</v>
          </cell>
          <cell r="L375">
            <v>3127</v>
          </cell>
          <cell r="M375">
            <v>7.0000000000000007E-2</v>
          </cell>
          <cell r="O375" t="str">
            <v>NA</v>
          </cell>
          <cell r="S375">
            <v>1659</v>
          </cell>
          <cell r="T375">
            <v>2809</v>
          </cell>
          <cell r="U375">
            <v>0.05</v>
          </cell>
          <cell r="V375">
            <v>12475.199999999999</v>
          </cell>
          <cell r="W375">
            <v>5628</v>
          </cell>
          <cell r="X375">
            <v>4447</v>
          </cell>
          <cell r="Y375">
            <v>4221</v>
          </cell>
          <cell r="Z375">
            <v>4447</v>
          </cell>
          <cell r="AA375">
            <v>7.0000000000000007E-2</v>
          </cell>
          <cell r="AC375">
            <v>0</v>
          </cell>
          <cell r="AG375">
            <v>2240</v>
          </cell>
          <cell r="AH375">
            <v>0.05</v>
          </cell>
          <cell r="AI375" t="str">
            <v>N/A</v>
          </cell>
          <cell r="AJ375" t="str">
            <v>N/A</v>
          </cell>
          <cell r="AK375">
            <v>188</v>
          </cell>
          <cell r="AL375">
            <v>2939</v>
          </cell>
          <cell r="AM375">
            <v>3106</v>
          </cell>
          <cell r="AN375">
            <v>3967</v>
          </cell>
        </row>
        <row r="376">
          <cell r="B376" t="str">
            <v>UN552S</v>
          </cell>
          <cell r="C376" t="str">
            <v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v>
          </cell>
          <cell r="D376">
            <v>9999</v>
          </cell>
          <cell r="E376">
            <v>5249</v>
          </cell>
          <cell r="F376">
            <v>5249</v>
          </cell>
          <cell r="G376">
            <v>4147</v>
          </cell>
          <cell r="H376">
            <v>3937</v>
          </cell>
          <cell r="I376">
            <v>4147</v>
          </cell>
          <cell r="J376">
            <v>4147</v>
          </cell>
          <cell r="K376">
            <v>3939.6499999999996</v>
          </cell>
          <cell r="L376">
            <v>3937</v>
          </cell>
          <cell r="M376">
            <v>7.0000000000000007E-2</v>
          </cell>
          <cell r="O376" t="str">
            <v>NA</v>
          </cell>
          <cell r="S376">
            <v>2383</v>
          </cell>
          <cell r="T376">
            <v>3539</v>
          </cell>
          <cell r="U376">
            <v>0.05</v>
          </cell>
          <cell r="V376">
            <v>17822.699999999997</v>
          </cell>
          <cell r="W376">
            <v>7086</v>
          </cell>
          <cell r="X376">
            <v>5598</v>
          </cell>
          <cell r="Y376">
            <v>5315</v>
          </cell>
          <cell r="Z376">
            <v>5598</v>
          </cell>
          <cell r="AA376">
            <v>7.0000000000000007E-2</v>
          </cell>
          <cell r="AC376">
            <v>0</v>
          </cell>
          <cell r="AG376">
            <v>3217</v>
          </cell>
          <cell r="AH376">
            <v>0.05</v>
          </cell>
          <cell r="AI376" t="str">
            <v>N/A</v>
          </cell>
          <cell r="AJ376" t="str">
            <v>N/A</v>
          </cell>
          <cell r="AK376">
            <v>236</v>
          </cell>
          <cell r="AL376">
            <v>3701</v>
          </cell>
          <cell r="AM376">
            <v>3911</v>
          </cell>
          <cell r="AN376">
            <v>4996</v>
          </cell>
        </row>
        <row r="377">
          <cell r="B377" t="str">
            <v>UN552VS</v>
          </cell>
          <cell r="C377" t="str">
            <v>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 &amp; X555UNS</v>
          </cell>
          <cell r="D377">
            <v>7499</v>
          </cell>
          <cell r="E377">
            <v>4699</v>
          </cell>
          <cell r="F377">
            <v>4699</v>
          </cell>
          <cell r="G377">
            <v>3712</v>
          </cell>
          <cell r="H377">
            <v>3524</v>
          </cell>
          <cell r="I377">
            <v>3712</v>
          </cell>
          <cell r="J377">
            <v>3712</v>
          </cell>
          <cell r="K377">
            <v>3526.3999999999996</v>
          </cell>
          <cell r="L377">
            <v>3524</v>
          </cell>
          <cell r="M377">
            <v>7.0000000000000007E-2</v>
          </cell>
          <cell r="O377" t="str">
            <v>NA</v>
          </cell>
          <cell r="S377">
            <v>2062</v>
          </cell>
          <cell r="T377">
            <v>3169</v>
          </cell>
          <cell r="U377">
            <v>0.05</v>
          </cell>
          <cell r="V377">
            <v>13366.449999999999</v>
          </cell>
          <cell r="W377">
            <v>6344</v>
          </cell>
          <cell r="X377">
            <v>5011</v>
          </cell>
          <cell r="Y377">
            <v>4757</v>
          </cell>
          <cell r="Z377">
            <v>5011</v>
          </cell>
          <cell r="AA377">
            <v>7.0000000000000007E-2</v>
          </cell>
          <cell r="AC377">
            <v>0</v>
          </cell>
          <cell r="AG377">
            <v>2784</v>
          </cell>
          <cell r="AH377">
            <v>0.05</v>
          </cell>
          <cell r="AI377" t="str">
            <v>N/A</v>
          </cell>
          <cell r="AJ377" t="str">
            <v>N/A</v>
          </cell>
          <cell r="AK377">
            <v>211</v>
          </cell>
          <cell r="AL377">
            <v>3313</v>
          </cell>
          <cell r="AM377">
            <v>3501</v>
          </cell>
          <cell r="AN377">
            <v>4472</v>
          </cell>
        </row>
        <row r="379">
          <cell r="B379" t="str">
            <v>BT421</v>
          </cell>
          <cell r="C379" t="str">
            <v>BT421, 42” 16:4 aspect ratio stretch type LCD display, VA glass, 700 cd/m2, 44% haze, 1920 x 480 native resolution, DVI-D x2 / Out, LAN or RS232C Control, Landscape/Portrait, 3 year warranty</v>
          </cell>
          <cell r="D379">
            <v>3599</v>
          </cell>
          <cell r="E379">
            <v>2749</v>
          </cell>
          <cell r="F379">
            <v>2499</v>
          </cell>
          <cell r="G379">
            <v>1999</v>
          </cell>
          <cell r="H379">
            <v>1874</v>
          </cell>
          <cell r="I379">
            <v>1999</v>
          </cell>
          <cell r="J379">
            <v>1999</v>
          </cell>
          <cell r="K379">
            <v>1899.05</v>
          </cell>
          <cell r="L379">
            <v>1874</v>
          </cell>
          <cell r="M379">
            <v>0.04</v>
          </cell>
          <cell r="O379" t="str">
            <v>NA</v>
          </cell>
          <cell r="S379">
            <v>1698</v>
          </cell>
          <cell r="T379">
            <v>1689</v>
          </cell>
          <cell r="U379">
            <v>0.05</v>
          </cell>
          <cell r="V379">
            <v>6414.7</v>
          </cell>
          <cell r="W379">
            <v>3711</v>
          </cell>
          <cell r="X379">
            <v>2699</v>
          </cell>
          <cell r="Y379">
            <v>2530</v>
          </cell>
          <cell r="Z379">
            <v>2699</v>
          </cell>
          <cell r="AA379">
            <v>0.04</v>
          </cell>
          <cell r="AC379" t="e">
            <v>#VALUE!</v>
          </cell>
          <cell r="AG379">
            <v>2292</v>
          </cell>
          <cell r="AH379">
            <v>0.05</v>
          </cell>
          <cell r="AI379" t="str">
            <v>N/A</v>
          </cell>
          <cell r="AJ379" t="str">
            <v>N/A</v>
          </cell>
          <cell r="AK379">
            <v>37</v>
          </cell>
          <cell r="AL379">
            <v>1837</v>
          </cell>
          <cell r="AM379">
            <v>1962</v>
          </cell>
          <cell r="AN379">
            <v>2480</v>
          </cell>
        </row>
        <row r="380">
          <cell r="C380" t="str">
            <v/>
          </cell>
        </row>
        <row r="381">
          <cell r="B381" t="str">
            <v>UN462A-TMX4P</v>
          </cell>
          <cell r="C381" t="str">
            <v>Qty 4 -  UN462A bundled with four ONSTEMN-3Y-14, Qty 4 - 3M DP cables,  25ft cat5e patch cable,  serviceable- fully adjustable mounting system that supports landscape and portrait orientation, SurgeX power conditioner, Overframe Bezel Kit, KT-LFD-CC2 Color Calibration Kit, IR/Remote Kit.  (Suggested replacement model for X464UNS-TMX4P)</v>
          </cell>
          <cell r="D381">
            <v>20899</v>
          </cell>
          <cell r="E381">
            <v>13199</v>
          </cell>
          <cell r="F381">
            <v>13199</v>
          </cell>
          <cell r="G381">
            <v>10427</v>
          </cell>
          <cell r="H381">
            <v>9899</v>
          </cell>
          <cell r="I381">
            <v>10427</v>
          </cell>
          <cell r="J381">
            <v>10427</v>
          </cell>
          <cell r="K381">
            <v>9905.65</v>
          </cell>
          <cell r="L381">
            <v>9899</v>
          </cell>
          <cell r="M381">
            <v>7.0000000000000007E-2</v>
          </cell>
          <cell r="O381" t="str">
            <v>NA</v>
          </cell>
          <cell r="S381">
            <v>7622</v>
          </cell>
          <cell r="T381">
            <v>8909</v>
          </cell>
          <cell r="U381">
            <v>0.05</v>
          </cell>
          <cell r="V381">
            <v>37251.949999999997</v>
          </cell>
          <cell r="W381">
            <v>17819</v>
          </cell>
          <cell r="X381">
            <v>14076</v>
          </cell>
          <cell r="Y381">
            <v>13364</v>
          </cell>
          <cell r="Z381">
            <v>14076</v>
          </cell>
          <cell r="AA381">
            <v>7.0000000000000007E-2</v>
          </cell>
          <cell r="AC381">
            <v>0</v>
          </cell>
          <cell r="AG381">
            <v>10290</v>
          </cell>
          <cell r="AH381">
            <v>0.05</v>
          </cell>
          <cell r="AI381" t="str">
            <v>N/A</v>
          </cell>
          <cell r="AJ381" t="str">
            <v>N/A</v>
          </cell>
          <cell r="AK381">
            <v>594</v>
          </cell>
          <cell r="AL381">
            <v>9305</v>
          </cell>
          <cell r="AM381">
            <v>9833</v>
          </cell>
          <cell r="AN381">
            <v>12562</v>
          </cell>
        </row>
        <row r="382">
          <cell r="B382" t="str">
            <v>UN462A-TMX9P</v>
          </cell>
          <cell r="C382" t="str">
            <v>Qty 9 - UN462A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(Suggested replacement model for X464UNS-TMX9P)</v>
          </cell>
          <cell r="D382">
            <v>46599</v>
          </cell>
          <cell r="E382">
            <v>29449</v>
          </cell>
          <cell r="F382">
            <v>29449</v>
          </cell>
          <cell r="G382">
            <v>23265</v>
          </cell>
          <cell r="H382">
            <v>22087</v>
          </cell>
          <cell r="I382">
            <v>23265</v>
          </cell>
          <cell r="J382">
            <v>23265</v>
          </cell>
          <cell r="K382">
            <v>22101.75</v>
          </cell>
          <cell r="L382">
            <v>22087</v>
          </cell>
          <cell r="M382">
            <v>7.0000000000000007E-2</v>
          </cell>
          <cell r="O382" t="str">
            <v>NA</v>
          </cell>
          <cell r="S382">
            <v>16789</v>
          </cell>
          <cell r="T382">
            <v>19879</v>
          </cell>
          <cell r="U382">
            <v>0.05</v>
          </cell>
          <cell r="V382">
            <v>83062.2</v>
          </cell>
          <cell r="W382">
            <v>39756</v>
          </cell>
          <cell r="X382">
            <v>31408</v>
          </cell>
          <cell r="Y382">
            <v>29817</v>
          </cell>
          <cell r="Z382">
            <v>31408</v>
          </cell>
          <cell r="AA382">
            <v>7.0000000000000007E-2</v>
          </cell>
          <cell r="AC382">
            <v>0</v>
          </cell>
          <cell r="AG382">
            <v>22665</v>
          </cell>
          <cell r="AH382">
            <v>0.05</v>
          </cell>
          <cell r="AI382" t="str">
            <v>N/A</v>
          </cell>
          <cell r="AJ382" t="str">
            <v>N/A</v>
          </cell>
          <cell r="AK382">
            <v>1325</v>
          </cell>
          <cell r="AL382">
            <v>20762</v>
          </cell>
          <cell r="AM382">
            <v>21940</v>
          </cell>
          <cell r="AN382">
            <v>28028</v>
          </cell>
        </row>
        <row r="383">
          <cell r="B383" t="str">
            <v>UN462VA-TMX4P</v>
          </cell>
          <cell r="C383" t="str">
            <v xml:space="preserve">Qty 4 -  UN462VA bundled with four ONSTEMN-3Y-14, Qty 4 - 3M DP cables,  25ft cat5e patch cable, serviceable- fully adjustable mounting system that supports landscape and portrait orientation, SurgeX power conditioner, Overframe Bezel Kit, KT-LFD-CC2 Color Calibration Kit, IR/Remote Kit. </v>
          </cell>
          <cell r="D383">
            <v>17399</v>
          </cell>
          <cell r="E383">
            <v>10999</v>
          </cell>
          <cell r="F383">
            <v>10999</v>
          </cell>
          <cell r="G383">
            <v>8689</v>
          </cell>
          <cell r="H383">
            <v>8249</v>
          </cell>
          <cell r="I383">
            <v>8689</v>
          </cell>
          <cell r="J383">
            <v>8689</v>
          </cell>
          <cell r="K383">
            <v>8254.5499999999993</v>
          </cell>
          <cell r="L383">
            <v>8249</v>
          </cell>
          <cell r="M383">
            <v>7.0000000000000007E-2</v>
          </cell>
          <cell r="O383" t="str">
            <v>NA</v>
          </cell>
          <cell r="S383">
            <v>7055</v>
          </cell>
          <cell r="T383">
            <v>7419</v>
          </cell>
          <cell r="U383">
            <v>0.05</v>
          </cell>
          <cell r="V383">
            <v>31013.199999999997</v>
          </cell>
          <cell r="W383">
            <v>14849</v>
          </cell>
          <cell r="X383">
            <v>11730</v>
          </cell>
          <cell r="Y383">
            <v>11136</v>
          </cell>
          <cell r="Z383">
            <v>11730</v>
          </cell>
          <cell r="AA383">
            <v>7.0000000000000007E-2</v>
          </cell>
          <cell r="AC383">
            <v>0</v>
          </cell>
          <cell r="AG383">
            <v>9524</v>
          </cell>
          <cell r="AH383">
            <v>0.05</v>
          </cell>
          <cell r="AI383" t="str">
            <v>N/A</v>
          </cell>
          <cell r="AJ383" t="str">
            <v>N/A</v>
          </cell>
          <cell r="AK383">
            <v>495</v>
          </cell>
          <cell r="AL383">
            <v>7754</v>
          </cell>
          <cell r="AM383">
            <v>8194</v>
          </cell>
          <cell r="AN383">
            <v>10468</v>
          </cell>
        </row>
        <row r="384">
          <cell r="B384" t="str">
            <v>UN462VA-TMX9P</v>
          </cell>
          <cell r="C384" t="str">
            <v xml:space="preserve">Qty 9 - UN462VA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v>
          </cell>
          <cell r="D384">
            <v>38799</v>
          </cell>
          <cell r="E384">
            <v>24499</v>
          </cell>
          <cell r="F384">
            <v>24499</v>
          </cell>
          <cell r="G384">
            <v>19354</v>
          </cell>
          <cell r="H384">
            <v>18374</v>
          </cell>
          <cell r="I384">
            <v>19354</v>
          </cell>
          <cell r="J384">
            <v>19354</v>
          </cell>
          <cell r="K384">
            <v>18386.3</v>
          </cell>
          <cell r="L384">
            <v>18374</v>
          </cell>
          <cell r="M384">
            <v>7.0000000000000007E-2</v>
          </cell>
          <cell r="O384" t="str">
            <v>NA</v>
          </cell>
          <cell r="S384">
            <v>15511</v>
          </cell>
          <cell r="T384">
            <v>16539</v>
          </cell>
          <cell r="U384">
            <v>0.05</v>
          </cell>
          <cell r="V384">
            <v>69158.7</v>
          </cell>
          <cell r="W384">
            <v>33074</v>
          </cell>
          <cell r="X384">
            <v>26128</v>
          </cell>
          <cell r="Y384">
            <v>24805</v>
          </cell>
          <cell r="Z384">
            <v>26128</v>
          </cell>
          <cell r="AA384">
            <v>7.0000000000000007E-2</v>
          </cell>
          <cell r="AC384">
            <v>0</v>
          </cell>
          <cell r="AG384">
            <v>20940</v>
          </cell>
          <cell r="AH384">
            <v>0.05</v>
          </cell>
          <cell r="AI384" t="str">
            <v>N/A</v>
          </cell>
          <cell r="AJ384" t="str">
            <v>N/A</v>
          </cell>
          <cell r="AK384">
            <v>1102</v>
          </cell>
          <cell r="AL384">
            <v>17272</v>
          </cell>
          <cell r="AM384">
            <v>18252</v>
          </cell>
          <cell r="AN384">
            <v>23317</v>
          </cell>
        </row>
        <row r="385">
          <cell r="B385" t="str">
            <v>UN492S-TMX4P</v>
          </cell>
          <cell r="C385" t="str">
            <v xml:space="preserve">Qty 4 -  UN492S bundled with four ONSTEMN-3Y-14, Qty 4 - 3M DP cables,  25ft cat5e patch cable, serviceable- fully adjustable mounting system that supports landscape and portrait orientation, SurgeX power conditioner, Overframe Bezel Kit, KT-LFD-CC2 Color Calibration Kit, IR/Remote Kit. </v>
          </cell>
          <cell r="D385">
            <v>26899</v>
          </cell>
          <cell r="E385">
            <v>16999</v>
          </cell>
          <cell r="F385">
            <v>16999</v>
          </cell>
          <cell r="G385">
            <v>13429</v>
          </cell>
          <cell r="H385">
            <v>12749</v>
          </cell>
          <cell r="I385">
            <v>13429</v>
          </cell>
          <cell r="J385">
            <v>13429</v>
          </cell>
          <cell r="K385">
            <v>12757.55</v>
          </cell>
          <cell r="L385">
            <v>12749</v>
          </cell>
          <cell r="M385">
            <v>7.0000000000000007E-2</v>
          </cell>
          <cell r="O385" t="str">
            <v>NA</v>
          </cell>
          <cell r="S385">
            <v>7826</v>
          </cell>
          <cell r="T385">
            <v>11469</v>
          </cell>
          <cell r="U385">
            <v>0.05</v>
          </cell>
          <cell r="V385">
            <v>47946.95</v>
          </cell>
          <cell r="W385">
            <v>22949</v>
          </cell>
          <cell r="X385">
            <v>18129</v>
          </cell>
          <cell r="Y385">
            <v>17211</v>
          </cell>
          <cell r="Z385">
            <v>18129</v>
          </cell>
          <cell r="AA385">
            <v>7.0000000000000007E-2</v>
          </cell>
          <cell r="AC385">
            <v>0</v>
          </cell>
          <cell r="AG385">
            <v>10565</v>
          </cell>
          <cell r="AH385">
            <v>0.05</v>
          </cell>
          <cell r="AI385" t="str">
            <v>N/A</v>
          </cell>
          <cell r="AJ385" t="str">
            <v>N/A</v>
          </cell>
          <cell r="AK385">
            <v>765</v>
          </cell>
          <cell r="AL385">
            <v>11984</v>
          </cell>
          <cell r="AM385">
            <v>12664</v>
          </cell>
          <cell r="AN385">
            <v>16178</v>
          </cell>
        </row>
        <row r="386">
          <cell r="B386" t="str">
            <v>UN492S-TMX9P</v>
          </cell>
          <cell r="C386" t="str">
            <v xml:space="preserve">Qty 9 - UN492S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v>
          </cell>
          <cell r="D386">
            <v>59999</v>
          </cell>
          <cell r="E386">
            <v>37999</v>
          </cell>
          <cell r="F386">
            <v>37999</v>
          </cell>
          <cell r="G386">
            <v>30019</v>
          </cell>
          <cell r="H386">
            <v>28499</v>
          </cell>
          <cell r="I386">
            <v>30019</v>
          </cell>
          <cell r="J386">
            <v>30019</v>
          </cell>
          <cell r="K386">
            <v>28518.05</v>
          </cell>
          <cell r="L386">
            <v>28499</v>
          </cell>
          <cell r="M386">
            <v>7.0000000000000007E-2</v>
          </cell>
          <cell r="O386" t="str">
            <v>NA</v>
          </cell>
          <cell r="S386">
            <v>17246</v>
          </cell>
          <cell r="T386">
            <v>25649</v>
          </cell>
          <cell r="U386">
            <v>0.05</v>
          </cell>
          <cell r="V386">
            <v>106947.7</v>
          </cell>
          <cell r="W386">
            <v>51299</v>
          </cell>
          <cell r="X386">
            <v>40526</v>
          </cell>
          <cell r="Y386">
            <v>38474</v>
          </cell>
          <cell r="Z386">
            <v>40526</v>
          </cell>
          <cell r="AA386">
            <v>7.0000000000000007E-2</v>
          </cell>
          <cell r="AC386">
            <v>0</v>
          </cell>
          <cell r="AG386">
            <v>23282</v>
          </cell>
          <cell r="AH386">
            <v>0.05</v>
          </cell>
          <cell r="AI386" t="str">
            <v>N/A</v>
          </cell>
          <cell r="AJ386" t="str">
            <v>N/A</v>
          </cell>
          <cell r="AK386">
            <v>1710</v>
          </cell>
          <cell r="AL386">
            <v>26789</v>
          </cell>
          <cell r="AM386">
            <v>28309</v>
          </cell>
          <cell r="AN386">
            <v>36165</v>
          </cell>
        </row>
        <row r="387">
          <cell r="B387" t="str">
            <v>UN492VS-TMX4P</v>
          </cell>
          <cell r="C387" t="str">
            <v xml:space="preserve">Qty 4 -  UN492VS bundled with four ONSTEMN-3Y-14, Qty 4 - 3M DP cables,  25ft cat5e patch cable, serviceable- fully adjustable mounting system that supports landscape and portrait orientation, SurgeX power conditioner, Overframe Bezel Kit, KT-LFD-CC2 Color Calibration Kit, IR/Remote Kit. </v>
          </cell>
          <cell r="D387">
            <v>22799</v>
          </cell>
          <cell r="E387">
            <v>14399</v>
          </cell>
          <cell r="F387">
            <v>14399</v>
          </cell>
          <cell r="G387">
            <v>11375</v>
          </cell>
          <cell r="H387">
            <v>10799</v>
          </cell>
          <cell r="I387">
            <v>11375</v>
          </cell>
          <cell r="J387">
            <v>11375</v>
          </cell>
          <cell r="K387">
            <v>10806.25</v>
          </cell>
          <cell r="L387">
            <v>10799</v>
          </cell>
          <cell r="M387">
            <v>7.0000000000000007E-2</v>
          </cell>
          <cell r="O387" t="str">
            <v>NA</v>
          </cell>
          <cell r="S387">
            <v>7509</v>
          </cell>
          <cell r="T387">
            <v>9719</v>
          </cell>
          <cell r="U387">
            <v>0.05</v>
          </cell>
          <cell r="V387">
            <v>40638.699999999997</v>
          </cell>
          <cell r="W387">
            <v>19439</v>
          </cell>
          <cell r="X387">
            <v>15356</v>
          </cell>
          <cell r="Y387">
            <v>14579</v>
          </cell>
          <cell r="Z387">
            <v>15356</v>
          </cell>
          <cell r="AA387">
            <v>7.0000000000000007E-2</v>
          </cell>
          <cell r="AC387">
            <v>0</v>
          </cell>
          <cell r="AG387">
            <v>10137</v>
          </cell>
          <cell r="AH387">
            <v>0.05</v>
          </cell>
          <cell r="AI387" t="str">
            <v>N/A</v>
          </cell>
          <cell r="AJ387" t="str">
            <v>N/A</v>
          </cell>
          <cell r="AK387">
            <v>648</v>
          </cell>
          <cell r="AL387">
            <v>10151</v>
          </cell>
          <cell r="AM387">
            <v>10727</v>
          </cell>
          <cell r="AN387">
            <v>13704</v>
          </cell>
        </row>
        <row r="388">
          <cell r="B388" t="str">
            <v>UN492VS-TMX9P</v>
          </cell>
          <cell r="C388" t="str">
            <v xml:space="preserve">Qty 9 - UN492VS bundled with nine ONSTEMN-3Y-14, Qty 9 - 3M DP Cables, 25ft cat5e patch cable, serviceable- fully adjustable mounting system that supports landscape and portrait orientation, SurgeX power Conditioner, Overframe Bezel Kit, KT-LFD-CC2 Color Calibration Kit, IR/Remote Kit, FREE Standard Ground Freight </v>
          </cell>
          <cell r="D388">
            <v>50799</v>
          </cell>
          <cell r="E388">
            <v>32149</v>
          </cell>
          <cell r="F388">
            <v>32149</v>
          </cell>
          <cell r="G388">
            <v>25398</v>
          </cell>
          <cell r="H388">
            <v>24112</v>
          </cell>
          <cell r="I388">
            <v>25398</v>
          </cell>
          <cell r="J388">
            <v>25398</v>
          </cell>
          <cell r="K388">
            <v>24128.1</v>
          </cell>
          <cell r="L388">
            <v>24112</v>
          </cell>
          <cell r="M388">
            <v>7.0000000000000007E-2</v>
          </cell>
          <cell r="O388" t="str">
            <v>NA</v>
          </cell>
          <cell r="S388">
            <v>16532</v>
          </cell>
          <cell r="T388">
            <v>21699</v>
          </cell>
          <cell r="U388">
            <v>0.05</v>
          </cell>
          <cell r="V388">
            <v>90548.7</v>
          </cell>
          <cell r="W388">
            <v>43401</v>
          </cell>
          <cell r="X388">
            <v>34287</v>
          </cell>
          <cell r="Y388">
            <v>32551</v>
          </cell>
          <cell r="Z388">
            <v>34287</v>
          </cell>
          <cell r="AA388">
            <v>7.0000000000000007E-2</v>
          </cell>
          <cell r="AC388">
            <v>0</v>
          </cell>
          <cell r="AG388">
            <v>22318</v>
          </cell>
          <cell r="AH388">
            <v>0.05</v>
          </cell>
          <cell r="AI388" t="str">
            <v>N/A</v>
          </cell>
          <cell r="AJ388" t="str">
            <v>N/A</v>
          </cell>
          <cell r="AK388">
            <v>1447</v>
          </cell>
          <cell r="AL388">
            <v>22665</v>
          </cell>
          <cell r="AM388">
            <v>23951</v>
          </cell>
          <cell r="AN388">
            <v>30598</v>
          </cell>
        </row>
        <row r="389">
          <cell r="B389" t="str">
            <v>UN552V-TMX4P</v>
          </cell>
          <cell r="C389" t="str">
            <v xml:space="preserve">Qty 4 -  UN552V bundled with four ONSTEMN-3Y-15, Qty 4 - 3M DP cables,  25ft cat5e patch cable, serviceable- fully adjustable mounting system that supports landscape and portrait orientation, SurgeX power conditioner, Overframe Bezel Kit, KT-LFD-CC2 Color Calibration Kit, IR/Remote Kit. </v>
          </cell>
          <cell r="D389">
            <v>33359</v>
          </cell>
          <cell r="E389">
            <v>16679</v>
          </cell>
          <cell r="F389">
            <v>16679</v>
          </cell>
          <cell r="G389">
            <v>13176</v>
          </cell>
          <cell r="H389">
            <v>12509</v>
          </cell>
          <cell r="I389">
            <v>13176</v>
          </cell>
          <cell r="J389">
            <v>13176</v>
          </cell>
          <cell r="K389">
            <v>12517.199999999999</v>
          </cell>
          <cell r="L389">
            <v>12509</v>
          </cell>
          <cell r="M389">
            <v>7.0000000000000007E-2</v>
          </cell>
          <cell r="O389" t="str">
            <v>NA</v>
          </cell>
          <cell r="S389" t="str">
            <v/>
          </cell>
          <cell r="T389">
            <v>11259</v>
          </cell>
          <cell r="U389">
            <v>0.05</v>
          </cell>
          <cell r="V389">
            <v>59461.899999999994</v>
          </cell>
          <cell r="W389">
            <v>22517</v>
          </cell>
          <cell r="X389">
            <v>17788</v>
          </cell>
          <cell r="Y389">
            <v>16887</v>
          </cell>
          <cell r="Z389">
            <v>17788</v>
          </cell>
          <cell r="AA389">
            <v>7.0000000000000007E-2</v>
          </cell>
          <cell r="AC389">
            <v>0</v>
          </cell>
          <cell r="AG389" t="str">
            <v/>
          </cell>
          <cell r="AH389">
            <v>0.05</v>
          </cell>
          <cell r="AI389" t="str">
            <v>N/A</v>
          </cell>
          <cell r="AJ389" t="str">
            <v>N/A</v>
          </cell>
          <cell r="AK389">
            <v>751</v>
          </cell>
          <cell r="AL389">
            <v>11758</v>
          </cell>
          <cell r="AM389">
            <v>12425</v>
          </cell>
          <cell r="AN389">
            <v>15873</v>
          </cell>
        </row>
        <row r="390">
          <cell r="B390" t="str">
            <v>UN552V-TMX9P</v>
          </cell>
          <cell r="C390" t="str">
            <v xml:space="preserve">Qty 9 - UN552V bundled with nine ONSTEMN-3Y-15, Qty 9 - 3M DP Cables, 25ft cat5e patch cable, serviceable- fully adjustable mounting system that supports landscape and portrait orientation, SurgeX power Conditioner, Overframe Bezel Kit, KT-LFD-CC2 Color Calibration Kit, IR/Remote Kit, FREE Standard Ground Freight </v>
          </cell>
          <cell r="D390">
            <v>75059</v>
          </cell>
          <cell r="E390">
            <v>37529</v>
          </cell>
          <cell r="F390">
            <v>37529</v>
          </cell>
          <cell r="G390">
            <v>29648</v>
          </cell>
          <cell r="H390">
            <v>28147</v>
          </cell>
          <cell r="I390">
            <v>29648</v>
          </cell>
          <cell r="J390">
            <v>29648</v>
          </cell>
          <cell r="K390">
            <v>28165.599999999999</v>
          </cell>
          <cell r="L390">
            <v>28147</v>
          </cell>
          <cell r="M390">
            <v>7.0000000000000007E-2</v>
          </cell>
          <cell r="O390" t="str">
            <v>NA</v>
          </cell>
          <cell r="S390" t="str">
            <v/>
          </cell>
          <cell r="T390">
            <v>25329</v>
          </cell>
          <cell r="U390">
            <v>0.05</v>
          </cell>
          <cell r="V390">
            <v>133792.15</v>
          </cell>
          <cell r="W390">
            <v>50664</v>
          </cell>
          <cell r="X390">
            <v>40025</v>
          </cell>
          <cell r="Y390">
            <v>37998</v>
          </cell>
          <cell r="Z390">
            <v>40025</v>
          </cell>
          <cell r="AA390">
            <v>7.0000000000000007E-2</v>
          </cell>
          <cell r="AC390">
            <v>0</v>
          </cell>
          <cell r="AG390" t="str">
            <v/>
          </cell>
          <cell r="AH390">
            <v>0.05</v>
          </cell>
          <cell r="AI390" t="str">
            <v>N/A</v>
          </cell>
          <cell r="AJ390" t="str">
            <v>N/A</v>
          </cell>
          <cell r="AK390">
            <v>1689</v>
          </cell>
          <cell r="AL390">
            <v>26458</v>
          </cell>
          <cell r="AM390">
            <v>27959</v>
          </cell>
          <cell r="AN390">
            <v>35718</v>
          </cell>
        </row>
        <row r="391">
          <cell r="B391" t="str">
            <v>UN552-TMX4P</v>
          </cell>
          <cell r="C391" t="str">
            <v>Qty 4 - UN552 bundled with four ONSTEMN-3Y-15 warranties, 25ft cat5e patch cable,  2 x 2 pull-out fully adjustable mounting system, Qty 2 - SurgeX four port power conditioners, Overframe Bezel Kit, KT-LFD-CC2 Color Calibration Kit, IR/Remote Kit, FREE Standard Ground Freight - Suggested Replacement for X555UNS-TMX4P</v>
          </cell>
          <cell r="D391">
            <v>36299</v>
          </cell>
          <cell r="E391">
            <v>17999</v>
          </cell>
          <cell r="F391">
            <v>17999</v>
          </cell>
          <cell r="G391">
            <v>14219</v>
          </cell>
          <cell r="H391">
            <v>13499</v>
          </cell>
          <cell r="I391">
            <v>14219</v>
          </cell>
          <cell r="J391">
            <v>14219</v>
          </cell>
          <cell r="K391">
            <v>13508.05</v>
          </cell>
          <cell r="L391">
            <v>13499</v>
          </cell>
          <cell r="M391">
            <v>7.0000000000000007E-2</v>
          </cell>
          <cell r="O391" t="str">
            <v>NA</v>
          </cell>
          <cell r="S391">
            <v>8369</v>
          </cell>
          <cell r="T391">
            <v>12149</v>
          </cell>
          <cell r="U391">
            <v>0.05</v>
          </cell>
          <cell r="V391">
            <v>64702.45</v>
          </cell>
          <cell r="W391">
            <v>24299</v>
          </cell>
          <cell r="X391">
            <v>19196</v>
          </cell>
          <cell r="Y391">
            <v>18224</v>
          </cell>
          <cell r="Z391">
            <v>19196</v>
          </cell>
          <cell r="AA391">
            <v>7.0000000000000007E-2</v>
          </cell>
          <cell r="AC391">
            <v>0</v>
          </cell>
          <cell r="AG391">
            <v>11298</v>
          </cell>
          <cell r="AH391">
            <v>0.05</v>
          </cell>
          <cell r="AI391" t="str">
            <v>N/A</v>
          </cell>
          <cell r="AJ391" t="str">
            <v>N/A</v>
          </cell>
          <cell r="AK391">
            <v>810</v>
          </cell>
          <cell r="AL391">
            <v>12689</v>
          </cell>
          <cell r="AM391">
            <v>13409</v>
          </cell>
          <cell r="AN391">
            <v>17130</v>
          </cell>
        </row>
        <row r="392">
          <cell r="B392" t="str">
            <v>UN552-TMX9P</v>
          </cell>
          <cell r="C392" t="str">
            <v>Qty 9 - UN552 bundled with nine ONSTEMN-3Y-15 warranties, 25ft cat5e patch cable,  3 x 3 pull-out fully adjustable mounting system, Qty 3 - SurgeX four port power conditioners, Overframe Bezel Kit, KT-LFD-CC2 Color Calibration Kit, IR/Remote Kit, FREE Standard Ground Freight -Suggested Replacement for X555UNS-TMX9P</v>
          </cell>
          <cell r="D392">
            <v>83999</v>
          </cell>
          <cell r="E392">
            <v>40499</v>
          </cell>
          <cell r="F392">
            <v>40499</v>
          </cell>
          <cell r="G392">
            <v>31994</v>
          </cell>
          <cell r="H392">
            <v>30374</v>
          </cell>
          <cell r="I392">
            <v>31994</v>
          </cell>
          <cell r="J392">
            <v>31994</v>
          </cell>
          <cell r="K392">
            <v>30394.3</v>
          </cell>
          <cell r="L392">
            <v>30374</v>
          </cell>
          <cell r="M392">
            <v>7.0000000000000007E-2</v>
          </cell>
          <cell r="O392" t="str">
            <v>NA</v>
          </cell>
          <cell r="S392">
            <v>18270</v>
          </cell>
          <cell r="T392">
            <v>27339</v>
          </cell>
          <cell r="U392">
            <v>0.05</v>
          </cell>
          <cell r="V392">
            <v>149727.69999999998</v>
          </cell>
          <cell r="W392">
            <v>54674</v>
          </cell>
          <cell r="X392">
            <v>43192</v>
          </cell>
          <cell r="Y392">
            <v>41005</v>
          </cell>
          <cell r="Z392">
            <v>43192</v>
          </cell>
          <cell r="AA392">
            <v>7.0000000000000007E-2</v>
          </cell>
          <cell r="AC392">
            <v>0</v>
          </cell>
          <cell r="AG392">
            <v>24665</v>
          </cell>
          <cell r="AH392">
            <v>0.05</v>
          </cell>
          <cell r="AI392" t="str">
            <v>N/A</v>
          </cell>
          <cell r="AJ392" t="str">
            <v>N/A</v>
          </cell>
          <cell r="AK392">
            <v>1822</v>
          </cell>
          <cell r="AL392">
            <v>28552</v>
          </cell>
          <cell r="AM392">
            <v>30172</v>
          </cell>
          <cell r="AN392">
            <v>38545</v>
          </cell>
        </row>
        <row r="393">
          <cell r="B393" t="str">
            <v>UN552S-TMX4P</v>
          </cell>
          <cell r="C393" t="str">
            <v>Qty 4 - UN552S bundled with four ONSTEMN-3Y-16 warranties, 25ft cat5e patch cable,  2 x 2 pull-out fully adjustable mounting system, Qty 2 - SurgeX four port power conditioners, KT-LFD-CC2 Color Calibration Kit, IR/Remote Kit, FREE Standard Ground Freight</v>
          </cell>
          <cell r="D393">
            <v>36299</v>
          </cell>
          <cell r="E393">
            <v>21999</v>
          </cell>
          <cell r="F393">
            <v>21999</v>
          </cell>
          <cell r="G393">
            <v>17379</v>
          </cell>
          <cell r="H393">
            <v>16499</v>
          </cell>
          <cell r="I393">
            <v>17379</v>
          </cell>
          <cell r="J393">
            <v>17379</v>
          </cell>
          <cell r="K393">
            <v>16510.05</v>
          </cell>
          <cell r="L393">
            <v>16499</v>
          </cell>
          <cell r="M393">
            <v>7.0000000000000007E-2</v>
          </cell>
          <cell r="O393" t="str">
            <v>NA</v>
          </cell>
          <cell r="S393">
            <v>11519</v>
          </cell>
          <cell r="T393">
            <v>14849</v>
          </cell>
          <cell r="U393">
            <v>0.05</v>
          </cell>
          <cell r="V393">
            <v>64702.45</v>
          </cell>
          <cell r="W393">
            <v>29699</v>
          </cell>
          <cell r="X393">
            <v>23462</v>
          </cell>
          <cell r="Y393">
            <v>22274</v>
          </cell>
          <cell r="Z393">
            <v>23462</v>
          </cell>
          <cell r="AA393">
            <v>7.0000000000000007E-2</v>
          </cell>
          <cell r="AC393">
            <v>0</v>
          </cell>
          <cell r="AG393">
            <v>15551</v>
          </cell>
          <cell r="AH393">
            <v>0.05</v>
          </cell>
          <cell r="AI393" t="str">
            <v>N/A</v>
          </cell>
          <cell r="AJ393" t="str">
            <v>N/A</v>
          </cell>
          <cell r="AK393">
            <v>990</v>
          </cell>
          <cell r="AL393">
            <v>15509</v>
          </cell>
          <cell r="AM393">
            <v>16389</v>
          </cell>
          <cell r="AN393">
            <v>20937</v>
          </cell>
        </row>
        <row r="394">
          <cell r="B394" t="str">
            <v>UN552S-TMX9P</v>
          </cell>
          <cell r="C394" t="str">
            <v>Qty 9 - UN552S bundled with nine ONSTEMN-3Y-16 warranties, 25ft cat5e patch cable,  3 x 3 pull-out fully adjustable mounting system, Qty 3 - SurgeX four port power conditioners, KT-LFD-CC2 Color Calibration Kit, IR/Remote Kit, FREE Standard Ground Freight</v>
          </cell>
          <cell r="D394">
            <v>83999</v>
          </cell>
          <cell r="E394">
            <v>48999</v>
          </cell>
          <cell r="F394">
            <v>48999</v>
          </cell>
          <cell r="G394">
            <v>38709</v>
          </cell>
          <cell r="H394">
            <v>36749</v>
          </cell>
          <cell r="I394">
            <v>38709</v>
          </cell>
          <cell r="J394">
            <v>38709</v>
          </cell>
          <cell r="K394">
            <v>36773.549999999996</v>
          </cell>
          <cell r="L394">
            <v>36749</v>
          </cell>
          <cell r="M394">
            <v>7.0000000000000007E-2</v>
          </cell>
          <cell r="O394" t="str">
            <v>NA</v>
          </cell>
          <cell r="S394">
            <v>25253</v>
          </cell>
          <cell r="T394">
            <v>33069</v>
          </cell>
          <cell r="U394">
            <v>0.05</v>
          </cell>
          <cell r="V394">
            <v>149727.69999999998</v>
          </cell>
          <cell r="W394">
            <v>66149</v>
          </cell>
          <cell r="X394">
            <v>52257</v>
          </cell>
          <cell r="Y394">
            <v>49611</v>
          </cell>
          <cell r="Z394">
            <v>52257</v>
          </cell>
          <cell r="AA394">
            <v>7.0000000000000007E-2</v>
          </cell>
          <cell r="AC394">
            <v>0</v>
          </cell>
          <cell r="AG394">
            <v>34092</v>
          </cell>
          <cell r="AH394">
            <v>0.05</v>
          </cell>
          <cell r="AI394" t="str">
            <v>N/A</v>
          </cell>
          <cell r="AJ394" t="str">
            <v>N/A</v>
          </cell>
          <cell r="AK394">
            <v>2205</v>
          </cell>
          <cell r="AL394">
            <v>34544</v>
          </cell>
          <cell r="AM394">
            <v>36504</v>
          </cell>
          <cell r="AN394">
            <v>46634</v>
          </cell>
        </row>
        <row r="395">
          <cell r="B395" t="str">
            <v>UN552VS-TMX4P</v>
          </cell>
          <cell r="C395" t="str">
            <v>Qty 4 - UN552VS bundled with four ONSTEMN-3Y-15 warranties, 25ft cat5e patch cable,  2 x 2 pull-out fully adjustable mounting system, Qty 2 - SurgeX four port power conditioners, KT-LFD-CC2 Color Calibration Kit, IR/Remote Kit, FREE Standard Ground Freight</v>
          </cell>
          <cell r="D395">
            <v>29999</v>
          </cell>
          <cell r="E395">
            <v>19799</v>
          </cell>
          <cell r="F395">
            <v>19799</v>
          </cell>
          <cell r="G395">
            <v>15641</v>
          </cell>
          <cell r="H395">
            <v>14849</v>
          </cell>
          <cell r="I395">
            <v>15641</v>
          </cell>
          <cell r="J395">
            <v>15641</v>
          </cell>
          <cell r="K395">
            <v>14858.949999999999</v>
          </cell>
          <cell r="L395">
            <v>14849</v>
          </cell>
          <cell r="M395">
            <v>7.0000000000000007E-2</v>
          </cell>
          <cell r="O395" t="str">
            <v>NA</v>
          </cell>
          <cell r="S395">
            <v>10234</v>
          </cell>
          <cell r="T395">
            <v>13359</v>
          </cell>
          <cell r="U395">
            <v>0.05</v>
          </cell>
          <cell r="V395">
            <v>53472.7</v>
          </cell>
          <cell r="W395">
            <v>26729</v>
          </cell>
          <cell r="X395">
            <v>21115</v>
          </cell>
          <cell r="Y395">
            <v>20046</v>
          </cell>
          <cell r="Z395">
            <v>21115</v>
          </cell>
          <cell r="AA395">
            <v>7.0000000000000007E-2</v>
          </cell>
          <cell r="AC395">
            <v>0</v>
          </cell>
          <cell r="AG395">
            <v>13816</v>
          </cell>
          <cell r="AH395">
            <v>0.05</v>
          </cell>
          <cell r="AI395" t="str">
            <v>N/A</v>
          </cell>
          <cell r="AJ395" t="str">
            <v>N/A</v>
          </cell>
          <cell r="AK395">
            <v>891</v>
          </cell>
          <cell r="AL395">
            <v>13958</v>
          </cell>
          <cell r="AM395">
            <v>14750</v>
          </cell>
          <cell r="AN395">
            <v>18843</v>
          </cell>
        </row>
        <row r="396">
          <cell r="B396" t="str">
            <v>UN552VS-TMX9P</v>
          </cell>
          <cell r="C396" t="str">
            <v>Qty 9 - UN552VS bundled with nine ONSTEMN-3Y-15 warranties, 25ft cat5e patch cable,  3 x 3 pull-out fully adjustable mounting system, Qty 3 - SurgeX four port power conditioners, KT-LFD-CC2 Color Calibration Kit, IR/Remote Kit, FREE Standard Ground Freight</v>
          </cell>
          <cell r="D396">
            <v>64799</v>
          </cell>
          <cell r="E396">
            <v>44049</v>
          </cell>
          <cell r="F396">
            <v>44049</v>
          </cell>
          <cell r="G396">
            <v>34799</v>
          </cell>
          <cell r="H396">
            <v>33037</v>
          </cell>
          <cell r="I396">
            <v>34799</v>
          </cell>
          <cell r="J396">
            <v>34799</v>
          </cell>
          <cell r="K396">
            <v>33059.049999999996</v>
          </cell>
          <cell r="L396">
            <v>33037</v>
          </cell>
          <cell r="M396">
            <v>7.0000000000000007E-2</v>
          </cell>
          <cell r="O396" t="str">
            <v>NA</v>
          </cell>
          <cell r="S396">
            <v>22362</v>
          </cell>
          <cell r="T396">
            <v>29729</v>
          </cell>
          <cell r="U396">
            <v>0.05</v>
          </cell>
          <cell r="V396">
            <v>115503.7</v>
          </cell>
          <cell r="W396">
            <v>59466</v>
          </cell>
          <cell r="X396">
            <v>46979</v>
          </cell>
          <cell r="Y396">
            <v>44600</v>
          </cell>
          <cell r="Z396">
            <v>46979</v>
          </cell>
          <cell r="AA396">
            <v>7.0000000000000007E-2</v>
          </cell>
          <cell r="AC396">
            <v>0</v>
          </cell>
          <cell r="AG396">
            <v>30189</v>
          </cell>
          <cell r="AH396">
            <v>0.05</v>
          </cell>
          <cell r="AI396" t="str">
            <v>N/A</v>
          </cell>
          <cell r="AJ396" t="str">
            <v>N/A</v>
          </cell>
          <cell r="AK396">
            <v>1982</v>
          </cell>
          <cell r="AL396">
            <v>31055</v>
          </cell>
          <cell r="AM396">
            <v>32817</v>
          </cell>
          <cell r="AN396">
            <v>41924</v>
          </cell>
        </row>
        <row r="397">
          <cell r="C397" t="str">
            <v/>
          </cell>
          <cell r="L397" t="str">
            <v/>
          </cell>
        </row>
        <row r="398">
          <cell r="B398" t="str">
            <v>3720-INF2-55</v>
          </cell>
          <cell r="C398" t="str">
            <v>55" Infinity Board ver 2.0, indcludes X551UHD display w/ integrated Flat Frog in-glass touch, i7 8GB 128GB M.2 OPS, custom soundbar, Huddly GO camera, Passive pens, Connect/OneNote/Hoylu single user software included, 3yr warranty(Limited Availability - Suggested Replacement IB554Q-2.1)</v>
          </cell>
          <cell r="D398">
            <v>19499</v>
          </cell>
          <cell r="E398">
            <v>12999</v>
          </cell>
          <cell r="F398">
            <v>12999</v>
          </cell>
          <cell r="G398">
            <v>9619</v>
          </cell>
          <cell r="H398">
            <v>9099</v>
          </cell>
          <cell r="I398">
            <v>9619</v>
          </cell>
          <cell r="J398">
            <v>9619</v>
          </cell>
          <cell r="K398">
            <v>9138.0499999999993</v>
          </cell>
          <cell r="L398">
            <v>9099</v>
          </cell>
          <cell r="M398">
            <v>0.04</v>
          </cell>
          <cell r="O398" t="str">
            <v>NA</v>
          </cell>
          <cell r="S398">
            <v>6769</v>
          </cell>
          <cell r="T398">
            <v>8189</v>
          </cell>
          <cell r="U398">
            <v>0.05</v>
          </cell>
          <cell r="V398">
            <v>34756.449999999997</v>
          </cell>
          <cell r="W398">
            <v>17549</v>
          </cell>
          <cell r="X398">
            <v>12986</v>
          </cell>
          <cell r="Y398">
            <v>12284</v>
          </cell>
          <cell r="Z398">
            <v>12986</v>
          </cell>
          <cell r="AA398">
            <v>0.04</v>
          </cell>
          <cell r="AG398">
            <v>9138</v>
          </cell>
          <cell r="AH398">
            <v>0.05</v>
          </cell>
          <cell r="AI398" t="str">
            <v>N/A</v>
          </cell>
          <cell r="AJ398" t="str">
            <v>N/A</v>
          </cell>
          <cell r="AK398">
            <v>182</v>
          </cell>
          <cell r="AL398">
            <v>8917</v>
          </cell>
          <cell r="AM398">
            <v>9437</v>
          </cell>
          <cell r="AN398">
            <v>12038</v>
          </cell>
        </row>
        <row r="399">
          <cell r="B399" t="str">
            <v>3720-INF2-75</v>
          </cell>
          <cell r="C399" t="str">
            <v>75" Infinity Board ver 2.0, indcludes V754Q display w/ integrated Flat Frog in-glass touch, i7 8GB 128GB M.2 OPS, custom soundbar, Huddly GO camera, Passive pens, Connect/OneNote/Hoylu single user software included, 3yr warranty - Limited Availability Suggested Replacement IB754Q-2.1</v>
          </cell>
          <cell r="D399">
            <v>26399</v>
          </cell>
          <cell r="E399">
            <v>17599</v>
          </cell>
          <cell r="F399">
            <v>17599</v>
          </cell>
          <cell r="G399">
            <v>13023</v>
          </cell>
          <cell r="H399">
            <v>12319</v>
          </cell>
          <cell r="I399">
            <v>13023</v>
          </cell>
          <cell r="J399">
            <v>13023</v>
          </cell>
          <cell r="K399">
            <v>12371.849999999999</v>
          </cell>
          <cell r="L399">
            <v>12319</v>
          </cell>
          <cell r="M399">
            <v>0.04</v>
          </cell>
          <cell r="O399" t="str">
            <v>NA</v>
          </cell>
          <cell r="S399">
            <v>8943</v>
          </cell>
          <cell r="T399">
            <v>11089</v>
          </cell>
          <cell r="U399">
            <v>0.05</v>
          </cell>
          <cell r="V399">
            <v>47055.7</v>
          </cell>
          <cell r="W399">
            <v>23759</v>
          </cell>
          <cell r="X399">
            <v>17581</v>
          </cell>
          <cell r="Y399">
            <v>16631</v>
          </cell>
          <cell r="Z399">
            <v>17581</v>
          </cell>
          <cell r="AA399">
            <v>0.04</v>
          </cell>
          <cell r="AG399">
            <v>12073</v>
          </cell>
          <cell r="AH399">
            <v>0.05</v>
          </cell>
          <cell r="AI399" t="str">
            <v>N/A</v>
          </cell>
          <cell r="AJ399" t="str">
            <v>N/A</v>
          </cell>
          <cell r="AK399">
            <v>246</v>
          </cell>
          <cell r="AL399">
            <v>12073</v>
          </cell>
          <cell r="AM399">
            <v>12777</v>
          </cell>
          <cell r="AN399">
            <v>16299</v>
          </cell>
        </row>
        <row r="400">
          <cell r="B400" t="str">
            <v>3720-INF2-86</v>
          </cell>
          <cell r="C400" t="str">
            <v>86" Infinity Board ver 2.0, indcludes V864Q display w/ integrated Flat Frog in-glass touch, i7 8GB 128GB M.2 OPS, custom soundbar, Huddly GO camera, Passive pens, Connect/OneNote/Hoylu single user software included, 3yr warranty -No Longer Accepting Orders Suggested Replacement IB864Q-2.1</v>
          </cell>
          <cell r="D400">
            <v>29819</v>
          </cell>
          <cell r="E400">
            <v>21299</v>
          </cell>
          <cell r="F400">
            <v>21299</v>
          </cell>
          <cell r="G400">
            <v>15761</v>
          </cell>
          <cell r="H400">
            <v>14909</v>
          </cell>
          <cell r="I400">
            <v>15761</v>
          </cell>
          <cell r="J400">
            <v>15761</v>
          </cell>
          <cell r="K400">
            <v>14972.949999999999</v>
          </cell>
          <cell r="L400">
            <v>14909</v>
          </cell>
          <cell r="M400">
            <v>0.04</v>
          </cell>
          <cell r="O400" t="str">
            <v>NA</v>
          </cell>
          <cell r="S400">
            <v>10728</v>
          </cell>
          <cell r="T400">
            <v>13419</v>
          </cell>
          <cell r="U400">
            <v>0.05</v>
          </cell>
          <cell r="V400">
            <v>53151.85</v>
          </cell>
          <cell r="W400">
            <v>28754</v>
          </cell>
          <cell r="X400">
            <v>21277</v>
          </cell>
          <cell r="Y400">
            <v>20127</v>
          </cell>
          <cell r="Z400">
            <v>21277</v>
          </cell>
          <cell r="AA400">
            <v>0.04</v>
          </cell>
          <cell r="AG400">
            <v>14483</v>
          </cell>
          <cell r="AH400">
            <v>0.05</v>
          </cell>
          <cell r="AI400" t="str">
            <v>N/A</v>
          </cell>
          <cell r="AJ400" t="str">
            <v>N/A</v>
          </cell>
          <cell r="AK400">
            <v>298</v>
          </cell>
          <cell r="AL400">
            <v>14611</v>
          </cell>
          <cell r="AM400">
            <v>15463</v>
          </cell>
          <cell r="AN400">
            <v>19725</v>
          </cell>
        </row>
        <row r="401">
          <cell r="B401" t="str">
            <v>IB554Q-2.1</v>
          </cell>
          <cell r="C401" t="str">
            <v>55" Infinity Board ver 2.1, includes V554Q display w/ integrated Flat Frog in-glass touch, i7 8GB 128GB M.2 OPS, custom collaborative soundbar (includes microphone), Huddly IQ camera (mic disabled in camera), Passive pens, Connect/OneNote/Hoylu single user software included, 3yr warranty</v>
          </cell>
          <cell r="D401">
            <v>19499</v>
          </cell>
          <cell r="E401">
            <v>12999</v>
          </cell>
          <cell r="F401">
            <v>12999</v>
          </cell>
          <cell r="G401">
            <v>9619</v>
          </cell>
          <cell r="H401">
            <v>9099</v>
          </cell>
          <cell r="I401">
            <v>9619</v>
          </cell>
          <cell r="J401">
            <v>9619</v>
          </cell>
          <cell r="K401">
            <v>9138.0499999999993</v>
          </cell>
          <cell r="L401">
            <v>9099</v>
          </cell>
          <cell r="M401">
            <v>0.04</v>
          </cell>
          <cell r="O401" t="str">
            <v>NA</v>
          </cell>
          <cell r="S401">
            <v>5515</v>
          </cell>
          <cell r="T401">
            <v>8189</v>
          </cell>
          <cell r="U401">
            <v>0.05</v>
          </cell>
          <cell r="V401">
            <v>34756.449999999997</v>
          </cell>
          <cell r="W401">
            <v>17549</v>
          </cell>
          <cell r="X401">
            <v>12986</v>
          </cell>
          <cell r="Y401">
            <v>12284</v>
          </cell>
          <cell r="Z401">
            <v>12986</v>
          </cell>
          <cell r="AA401">
            <v>0.04</v>
          </cell>
          <cell r="AG401">
            <v>7445</v>
          </cell>
          <cell r="AH401">
            <v>0.05</v>
          </cell>
          <cell r="AI401" t="str">
            <v>N/A</v>
          </cell>
          <cell r="AJ401" t="str">
            <v>N/A</v>
          </cell>
          <cell r="AK401">
            <v>182</v>
          </cell>
          <cell r="AL401">
            <v>8917</v>
          </cell>
          <cell r="AM401">
            <v>9437</v>
          </cell>
          <cell r="AN401">
            <v>12038</v>
          </cell>
        </row>
        <row r="402">
          <cell r="B402" t="str">
            <v>IB654Q-2.1</v>
          </cell>
          <cell r="C402" t="str">
            <v>65" Infinity Board ver 2.1, includes V654Q display w/ integrated Flat Frog in-glass touch, i7 8GB 128GB M.2 OPS, custom soundbar, Huddly IQ camera (mic disabled in camera), Passive pens, Connect/OneNote/Hoylu single user software included, 3yr warranty</v>
          </cell>
          <cell r="D402">
            <v>26399</v>
          </cell>
          <cell r="E402">
            <v>14299</v>
          </cell>
          <cell r="F402">
            <v>14299</v>
          </cell>
          <cell r="G402">
            <v>10581</v>
          </cell>
          <cell r="H402">
            <v>10009</v>
          </cell>
          <cell r="I402">
            <v>10581</v>
          </cell>
          <cell r="J402">
            <v>10581</v>
          </cell>
          <cell r="K402">
            <v>10051.949999999999</v>
          </cell>
          <cell r="L402">
            <v>10009</v>
          </cell>
          <cell r="M402">
            <v>0.04</v>
          </cell>
          <cell r="O402" t="str">
            <v>NA</v>
          </cell>
          <cell r="S402">
            <v>6471</v>
          </cell>
          <cell r="T402">
            <v>9009</v>
          </cell>
          <cell r="U402">
            <v>0.05</v>
          </cell>
          <cell r="V402">
            <v>47055.7</v>
          </cell>
          <cell r="W402">
            <v>19304</v>
          </cell>
          <cell r="X402">
            <v>14284</v>
          </cell>
          <cell r="Y402">
            <v>13512</v>
          </cell>
          <cell r="Z402">
            <v>14284</v>
          </cell>
          <cell r="AA402">
            <v>0.04</v>
          </cell>
          <cell r="AG402">
            <v>8736</v>
          </cell>
          <cell r="AH402">
            <v>0.05</v>
          </cell>
          <cell r="AI402" t="str">
            <v>N/A</v>
          </cell>
          <cell r="AJ402" t="str">
            <v>N/A</v>
          </cell>
          <cell r="AK402">
            <v>200</v>
          </cell>
          <cell r="AL402">
            <v>9809</v>
          </cell>
          <cell r="AM402">
            <v>10381</v>
          </cell>
          <cell r="AN402">
            <v>13242</v>
          </cell>
        </row>
        <row r="403">
          <cell r="B403" t="str">
            <v>IB754Q-2.1</v>
          </cell>
          <cell r="C403" t="str">
            <v>75" Infinity Board ver 2.1, includes V754Q display w/ integrated Flat Frog in-glass touch, i7 8GB 128GB M.2 OPS, custom soundbar, Huddly IQ camera (mic disabled in camera), Passive pens, Connect/OneNote/Hoylu single user software included, 3yr warranty</v>
          </cell>
          <cell r="D403">
            <v>26399</v>
          </cell>
          <cell r="E403">
            <v>17599</v>
          </cell>
          <cell r="F403">
            <v>17599</v>
          </cell>
          <cell r="G403">
            <v>13023</v>
          </cell>
          <cell r="H403">
            <v>12319</v>
          </cell>
          <cell r="I403">
            <v>13023</v>
          </cell>
          <cell r="J403">
            <v>13023</v>
          </cell>
          <cell r="K403">
            <v>12371.849999999999</v>
          </cell>
          <cell r="L403">
            <v>12319</v>
          </cell>
          <cell r="M403">
            <v>0.04</v>
          </cell>
          <cell r="O403" t="str">
            <v>NA</v>
          </cell>
          <cell r="S403">
            <v>7572</v>
          </cell>
          <cell r="T403">
            <v>11089</v>
          </cell>
          <cell r="U403">
            <v>0.05</v>
          </cell>
          <cell r="V403">
            <v>47055.7</v>
          </cell>
          <cell r="W403">
            <v>23759</v>
          </cell>
          <cell r="X403">
            <v>17581</v>
          </cell>
          <cell r="Y403">
            <v>16631</v>
          </cell>
          <cell r="Z403">
            <v>17581</v>
          </cell>
          <cell r="AA403">
            <v>0.04</v>
          </cell>
          <cell r="AG403">
            <v>10222</v>
          </cell>
          <cell r="AH403">
            <v>0.05</v>
          </cell>
          <cell r="AI403" t="str">
            <v>N/A</v>
          </cell>
          <cell r="AJ403" t="str">
            <v>N/A</v>
          </cell>
          <cell r="AK403">
            <v>246</v>
          </cell>
          <cell r="AL403">
            <v>12073</v>
          </cell>
          <cell r="AM403">
            <v>12777</v>
          </cell>
          <cell r="AN403">
            <v>16299</v>
          </cell>
        </row>
        <row r="404">
          <cell r="B404" t="str">
            <v>IB864Q-2.1</v>
          </cell>
          <cell r="C404" t="str">
            <v>86" Infinity Board ver 2.1, includes V864Q display w/ integrated Flat Frog in-glass touch, i7 8GB 128GB M.2 OPS, custom soundbar, Huddly IQ camera (mic disabled in camera), Passive pens, Connect/OneNote/Hoylu single user software included, 3yr warranty</v>
          </cell>
          <cell r="D404">
            <v>29819</v>
          </cell>
          <cell r="E404">
            <v>21299</v>
          </cell>
          <cell r="F404">
            <v>21299</v>
          </cell>
          <cell r="G404">
            <v>15761</v>
          </cell>
          <cell r="H404">
            <v>14909</v>
          </cell>
          <cell r="I404">
            <v>15761</v>
          </cell>
          <cell r="J404">
            <v>15761</v>
          </cell>
          <cell r="K404">
            <v>14972.949999999999</v>
          </cell>
          <cell r="L404">
            <v>14909</v>
          </cell>
          <cell r="M404">
            <v>0.04</v>
          </cell>
          <cell r="O404" t="str">
            <v>NA</v>
          </cell>
          <cell r="S404">
            <v>8982</v>
          </cell>
          <cell r="T404">
            <v>13419</v>
          </cell>
          <cell r="U404">
            <v>0.05</v>
          </cell>
          <cell r="V404">
            <v>53151.85</v>
          </cell>
          <cell r="W404">
            <v>28754</v>
          </cell>
          <cell r="X404">
            <v>21277</v>
          </cell>
          <cell r="Y404">
            <v>20127</v>
          </cell>
          <cell r="Z404">
            <v>21277</v>
          </cell>
          <cell r="AA404">
            <v>0.04</v>
          </cell>
          <cell r="AG404">
            <v>12126</v>
          </cell>
          <cell r="AH404">
            <v>0.05</v>
          </cell>
          <cell r="AI404" t="str">
            <v>N/A</v>
          </cell>
          <cell r="AJ404" t="str">
            <v>N/A</v>
          </cell>
          <cell r="AK404">
            <v>298</v>
          </cell>
          <cell r="AL404">
            <v>14611</v>
          </cell>
          <cell r="AM404">
            <v>15463</v>
          </cell>
          <cell r="AN404">
            <v>19725</v>
          </cell>
        </row>
        <row r="405">
          <cell r="B405" t="str">
            <v>IB554Q-QL</v>
          </cell>
          <cell r="C405" t="str">
            <v>55" InfinityBoard ver 2.1, Quicklaunch Edition, includes V554Q display w/ integrated Flat Frog in-glass touch, i7 16GB 256GB M.2 OPS, custom collaborative soundbar (includes microphone), Huddly IQ camera (mic disabled in camera), Passive pens, Connect/OneNote/Hoylu single user software included, 3yr warranty. *NOTE* REQUIRES QLNECUE36 LICENSE (purchased separately)</v>
          </cell>
          <cell r="D405">
            <v>19499</v>
          </cell>
          <cell r="E405">
            <v>13199</v>
          </cell>
          <cell r="F405">
            <v>13199</v>
          </cell>
          <cell r="G405">
            <v>9767</v>
          </cell>
          <cell r="H405">
            <v>9239</v>
          </cell>
          <cell r="I405">
            <v>9767</v>
          </cell>
          <cell r="J405">
            <v>9767</v>
          </cell>
          <cell r="K405">
            <v>9278.65</v>
          </cell>
          <cell r="L405">
            <v>9239</v>
          </cell>
          <cell r="M405">
            <v>0.04</v>
          </cell>
          <cell r="O405" t="str">
            <v>NA</v>
          </cell>
          <cell r="S405">
            <v>5653</v>
          </cell>
          <cell r="T405">
            <v>8319</v>
          </cell>
          <cell r="U405">
            <v>0.05</v>
          </cell>
          <cell r="V405">
            <v>34756</v>
          </cell>
          <cell r="W405">
            <v>17819</v>
          </cell>
          <cell r="X405">
            <v>13185</v>
          </cell>
          <cell r="Y405">
            <v>12473</v>
          </cell>
          <cell r="Z405">
            <v>13185</v>
          </cell>
          <cell r="AA405">
            <v>0.04</v>
          </cell>
          <cell r="AG405">
            <v>7632</v>
          </cell>
          <cell r="AH405">
            <v>0.05</v>
          </cell>
          <cell r="AI405" t="str">
            <v>N/A</v>
          </cell>
          <cell r="AJ405" t="str">
            <v>N/A</v>
          </cell>
          <cell r="AK405">
            <v>185</v>
          </cell>
          <cell r="AL405">
            <v>9054</v>
          </cell>
          <cell r="AM405">
            <v>9582</v>
          </cell>
          <cell r="AN405">
            <v>12223</v>
          </cell>
        </row>
        <row r="406">
          <cell r="B406" t="str">
            <v>IB654Q-QL</v>
          </cell>
          <cell r="C406" t="str">
            <v>65" InfinityBoard ver 2.1, Quicklaunch Edition, includes V654Q display w/ integrated Flat Frog in-glass touch, i7 16GB 256GB M.2 OPS, custom soundbar, Huddly IQ camera (mic disabled in camera), Passive pens, Connect/OneNote/Hoylu single user software included, 3yr warranty. *NOTE* REQUIRES QLNECUE36 LICENSE (purchased separately)</v>
          </cell>
          <cell r="D406">
            <v>26399</v>
          </cell>
          <cell r="E406">
            <v>14499</v>
          </cell>
          <cell r="F406">
            <v>14499</v>
          </cell>
          <cell r="G406">
            <v>10729</v>
          </cell>
          <cell r="H406">
            <v>10149</v>
          </cell>
          <cell r="I406">
            <v>10729</v>
          </cell>
          <cell r="J406">
            <v>10729</v>
          </cell>
          <cell r="K406">
            <v>10192.549999999999</v>
          </cell>
          <cell r="L406">
            <v>10149</v>
          </cell>
          <cell r="M406">
            <v>0.04</v>
          </cell>
          <cell r="O406" t="str">
            <v>NA</v>
          </cell>
          <cell r="S406">
            <v>6610</v>
          </cell>
          <cell r="T406">
            <v>9129</v>
          </cell>
          <cell r="U406">
            <v>0.05</v>
          </cell>
          <cell r="V406">
            <v>47056</v>
          </cell>
          <cell r="W406">
            <v>19574</v>
          </cell>
          <cell r="X406">
            <v>14484</v>
          </cell>
          <cell r="Y406">
            <v>13701</v>
          </cell>
          <cell r="Z406">
            <v>14484</v>
          </cell>
          <cell r="AA406">
            <v>0.04</v>
          </cell>
          <cell r="AG406">
            <v>8924</v>
          </cell>
          <cell r="AH406">
            <v>0.05</v>
          </cell>
          <cell r="AI406" t="str">
            <v>N/A</v>
          </cell>
          <cell r="AJ406" t="str">
            <v>N/A</v>
          </cell>
          <cell r="AK406">
            <v>203</v>
          </cell>
          <cell r="AL406">
            <v>9946</v>
          </cell>
          <cell r="AM406">
            <v>10526</v>
          </cell>
          <cell r="AN406">
            <v>13427</v>
          </cell>
        </row>
        <row r="407">
          <cell r="B407" t="str">
            <v>IB754Q-QL</v>
          </cell>
          <cell r="C407" t="str">
            <v>75" Infinity Board ver 2.1, Quicklaunch Edition, includes V754Q display w/ integrated Flat Frog in-glass touch, i7 16GB 256GB M.2 OPS, custom soundbar, Huddly IQ camera (mic disabled in camera), Passive pens, Connect/OneNote/Hoylu single user software included, 3yr warranty. *NOTE* REQUIRES QLNECUE36 LICENSE (purchased separately)</v>
          </cell>
          <cell r="D407">
            <v>26399</v>
          </cell>
          <cell r="E407">
            <v>17799</v>
          </cell>
          <cell r="F407">
            <v>17799</v>
          </cell>
          <cell r="G407">
            <v>13171</v>
          </cell>
          <cell r="H407">
            <v>12459</v>
          </cell>
          <cell r="I407">
            <v>13171</v>
          </cell>
          <cell r="J407">
            <v>13171</v>
          </cell>
          <cell r="K407">
            <v>12512.449999999999</v>
          </cell>
          <cell r="L407">
            <v>12459</v>
          </cell>
          <cell r="M407">
            <v>0.04</v>
          </cell>
          <cell r="O407" t="str">
            <v>NA</v>
          </cell>
          <cell r="S407">
            <v>7710</v>
          </cell>
          <cell r="T407">
            <v>11209</v>
          </cell>
          <cell r="U407">
            <v>0.05</v>
          </cell>
          <cell r="V407">
            <v>47056</v>
          </cell>
          <cell r="W407">
            <v>24029</v>
          </cell>
          <cell r="X407">
            <v>17781</v>
          </cell>
          <cell r="Y407">
            <v>16820</v>
          </cell>
          <cell r="Z407">
            <v>17781</v>
          </cell>
          <cell r="AA407">
            <v>0.04</v>
          </cell>
          <cell r="AG407">
            <v>10409</v>
          </cell>
          <cell r="AH407">
            <v>0.05</v>
          </cell>
          <cell r="AI407" t="str">
            <v>N/A</v>
          </cell>
          <cell r="AJ407" t="str">
            <v>N/A</v>
          </cell>
          <cell r="AK407">
            <v>249</v>
          </cell>
          <cell r="AL407">
            <v>12210</v>
          </cell>
          <cell r="AM407">
            <v>12922</v>
          </cell>
          <cell r="AN407">
            <v>16484</v>
          </cell>
        </row>
        <row r="408">
          <cell r="B408" t="str">
            <v>IB864Q-QL</v>
          </cell>
          <cell r="C408" t="str">
            <v>86" Infinity Board ver 2.1, Quicklaunch Edition, includes V864Q display w/ integrated Flat Frog in-glass touch, i7 16GB 256GB M.2 OPS, custom soundbar, Huddly IQ camera (mic disabled in camera), Passive pens, Connect/OneNote/Hoylu single user software included, 3yr warranty. *NOTE* REQUIRES QLNECUE36 LICENSE (purchased separately)</v>
          </cell>
          <cell r="D408">
            <v>29819</v>
          </cell>
          <cell r="E408">
            <v>17799</v>
          </cell>
          <cell r="F408">
            <v>17799</v>
          </cell>
          <cell r="G408">
            <v>13171</v>
          </cell>
          <cell r="H408">
            <v>12459</v>
          </cell>
          <cell r="I408">
            <v>13171</v>
          </cell>
          <cell r="J408">
            <v>13171</v>
          </cell>
          <cell r="K408">
            <v>12512.449999999999</v>
          </cell>
          <cell r="L408">
            <v>12459</v>
          </cell>
          <cell r="M408">
            <v>0.04</v>
          </cell>
          <cell r="O408" t="str">
            <v>NA</v>
          </cell>
          <cell r="S408">
            <v>7710</v>
          </cell>
          <cell r="T408">
            <v>11209</v>
          </cell>
          <cell r="U408">
            <v>0.05</v>
          </cell>
          <cell r="V408">
            <v>53152</v>
          </cell>
          <cell r="W408">
            <v>24029</v>
          </cell>
          <cell r="X408">
            <v>17781</v>
          </cell>
          <cell r="Y408">
            <v>16820</v>
          </cell>
          <cell r="Z408">
            <v>17781</v>
          </cell>
          <cell r="AA408">
            <v>0.04</v>
          </cell>
          <cell r="AG408">
            <v>10409</v>
          </cell>
          <cell r="AH408">
            <v>0.05</v>
          </cell>
          <cell r="AI408" t="str">
            <v>N/A</v>
          </cell>
          <cell r="AJ408" t="str">
            <v>N/A</v>
          </cell>
          <cell r="AK408">
            <v>249</v>
          </cell>
          <cell r="AL408">
            <v>12210</v>
          </cell>
          <cell r="AM408">
            <v>12922</v>
          </cell>
          <cell r="AN408">
            <v>16484</v>
          </cell>
        </row>
        <row r="409">
          <cell r="B409" t="str">
            <v>QLNECUE36</v>
          </cell>
          <cell r="C409" t="str">
            <v>Quicklaunch Unlimited Edition by UC Workspace, customized for NEC InfinityBoard, 36 month license</v>
          </cell>
          <cell r="D409">
            <v>1910</v>
          </cell>
          <cell r="E409">
            <v>1099</v>
          </cell>
          <cell r="F409">
            <v>1099</v>
          </cell>
          <cell r="G409">
            <v>813</v>
          </cell>
          <cell r="H409">
            <v>769</v>
          </cell>
          <cell r="I409">
            <v>813</v>
          </cell>
          <cell r="J409">
            <v>813</v>
          </cell>
          <cell r="K409">
            <v>772.34999999999991</v>
          </cell>
          <cell r="L409">
            <v>769</v>
          </cell>
          <cell r="M409">
            <v>0.04</v>
          </cell>
          <cell r="O409" t="str">
            <v>NA</v>
          </cell>
          <cell r="S409">
            <v>716</v>
          </cell>
          <cell r="T409">
            <v>689</v>
          </cell>
          <cell r="U409">
            <v>0.05</v>
          </cell>
          <cell r="V409">
            <v>3405</v>
          </cell>
          <cell r="W409">
            <v>1484</v>
          </cell>
          <cell r="X409">
            <v>1098</v>
          </cell>
          <cell r="Y409">
            <v>1038</v>
          </cell>
          <cell r="Z409">
            <v>1098</v>
          </cell>
          <cell r="AA409">
            <v>0.04</v>
          </cell>
          <cell r="AG409">
            <v>967</v>
          </cell>
          <cell r="AH409">
            <v>0.05</v>
          </cell>
          <cell r="AI409" t="str">
            <v>N/A</v>
          </cell>
          <cell r="AJ409" t="str">
            <v>N/A</v>
          </cell>
          <cell r="AK409">
            <v>15</v>
          </cell>
          <cell r="AL409">
            <v>754</v>
          </cell>
          <cell r="AM409">
            <v>798</v>
          </cell>
          <cell r="AN409">
            <v>1018</v>
          </cell>
        </row>
        <row r="410">
          <cell r="B410" t="str">
            <v>CB651Q</v>
          </cell>
          <cell r="C410" t="str">
            <v>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E651-T</v>
          </cell>
          <cell r="D410">
            <v>4580</v>
          </cell>
          <cell r="E410">
            <v>2899</v>
          </cell>
          <cell r="F410">
            <v>2899</v>
          </cell>
          <cell r="G410">
            <v>2145</v>
          </cell>
          <cell r="H410">
            <v>2029</v>
          </cell>
          <cell r="I410">
            <v>2145</v>
          </cell>
          <cell r="J410">
            <v>2145</v>
          </cell>
          <cell r="K410">
            <v>2037.75</v>
          </cell>
          <cell r="L410">
            <v>2029</v>
          </cell>
          <cell r="M410">
            <v>0.04</v>
          </cell>
          <cell r="O410">
            <v>2609.1</v>
          </cell>
          <cell r="S410">
            <v>1476</v>
          </cell>
          <cell r="T410">
            <v>1829</v>
          </cell>
          <cell r="U410">
            <v>0.05</v>
          </cell>
          <cell r="V410">
            <v>8164.9999999999991</v>
          </cell>
          <cell r="W410">
            <v>3914</v>
          </cell>
          <cell r="X410">
            <v>2896</v>
          </cell>
          <cell r="Y410">
            <v>2739</v>
          </cell>
          <cell r="Z410">
            <v>2896</v>
          </cell>
          <cell r="AA410">
            <v>0.04</v>
          </cell>
          <cell r="AC410">
            <v>3522</v>
          </cell>
          <cell r="AG410">
            <v>1993</v>
          </cell>
          <cell r="AH410">
            <v>0.05</v>
          </cell>
          <cell r="AI410" t="str">
            <v>N/A</v>
          </cell>
          <cell r="AJ410" t="str">
            <v>N/A</v>
          </cell>
          <cell r="AK410">
            <v>41</v>
          </cell>
          <cell r="AL410">
            <v>1988</v>
          </cell>
          <cell r="AM410">
            <v>2104</v>
          </cell>
          <cell r="AN410">
            <v>2684</v>
          </cell>
        </row>
        <row r="411">
          <cell r="B411" t="str">
            <v>CB751Q</v>
          </cell>
          <cell r="C411" t="str">
            <v>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v>
          </cell>
          <cell r="D411">
            <v>7029</v>
          </cell>
          <cell r="E411">
            <v>4449</v>
          </cell>
          <cell r="F411">
            <v>4449</v>
          </cell>
          <cell r="G411">
            <v>3292</v>
          </cell>
          <cell r="H411">
            <v>3114</v>
          </cell>
          <cell r="I411">
            <v>3292</v>
          </cell>
          <cell r="J411">
            <v>3292</v>
          </cell>
          <cell r="K411">
            <v>3127.3999999999996</v>
          </cell>
          <cell r="L411">
            <v>3114</v>
          </cell>
          <cell r="M411">
            <v>0.04</v>
          </cell>
          <cell r="O411">
            <v>4004.1</v>
          </cell>
          <cell r="S411">
            <v>2184</v>
          </cell>
          <cell r="T411">
            <v>2799</v>
          </cell>
          <cell r="U411">
            <v>0.05</v>
          </cell>
          <cell r="V411">
            <v>12530.4</v>
          </cell>
          <cell r="W411">
            <v>6006</v>
          </cell>
          <cell r="X411">
            <v>4444</v>
          </cell>
          <cell r="Y411">
            <v>4204</v>
          </cell>
          <cell r="Z411">
            <v>4444</v>
          </cell>
          <cell r="AA411">
            <v>0.04</v>
          </cell>
          <cell r="AC411">
            <v>5406</v>
          </cell>
          <cell r="AG411">
            <v>2948</v>
          </cell>
          <cell r="AH411">
            <v>0.05</v>
          </cell>
          <cell r="AI411" t="str">
            <v>N/A</v>
          </cell>
          <cell r="AJ411" t="str">
            <v>N/A</v>
          </cell>
          <cell r="AK411">
            <v>62</v>
          </cell>
          <cell r="AL411">
            <v>3052</v>
          </cell>
          <cell r="AM411">
            <v>3230</v>
          </cell>
          <cell r="AN411">
            <v>4120</v>
          </cell>
        </row>
        <row r="412">
          <cell r="B412" t="str">
            <v>CB861Q</v>
          </cell>
          <cell r="C412" t="str">
            <v>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v>
          </cell>
          <cell r="D412">
            <v>9478</v>
          </cell>
          <cell r="E412">
            <v>5999</v>
          </cell>
          <cell r="F412">
            <v>5999</v>
          </cell>
          <cell r="G412">
            <v>4439</v>
          </cell>
          <cell r="H412">
            <v>4199</v>
          </cell>
          <cell r="I412">
            <v>4439</v>
          </cell>
          <cell r="J412">
            <v>4439</v>
          </cell>
          <cell r="K412">
            <v>4217.05</v>
          </cell>
          <cell r="L412">
            <v>4199</v>
          </cell>
          <cell r="M412">
            <v>0.04</v>
          </cell>
          <cell r="O412">
            <v>5399.1</v>
          </cell>
          <cell r="S412">
            <v>2891</v>
          </cell>
          <cell r="T412">
            <v>3779</v>
          </cell>
          <cell r="U412">
            <v>0.05</v>
          </cell>
          <cell r="V412">
            <v>16895.8</v>
          </cell>
          <cell r="W412">
            <v>8099</v>
          </cell>
          <cell r="X412">
            <v>5993</v>
          </cell>
          <cell r="Y412">
            <v>5669</v>
          </cell>
          <cell r="Z412">
            <v>5993</v>
          </cell>
          <cell r="AA412">
            <v>0.04</v>
          </cell>
          <cell r="AC412">
            <v>7289</v>
          </cell>
          <cell r="AG412">
            <v>3903</v>
          </cell>
          <cell r="AH412">
            <v>0.05</v>
          </cell>
          <cell r="AI412" t="str">
            <v>N/A</v>
          </cell>
          <cell r="AJ412" t="str">
            <v>N/A</v>
          </cell>
          <cell r="AK412">
            <v>84</v>
          </cell>
          <cell r="AL412">
            <v>4115</v>
          </cell>
          <cell r="AM412">
            <v>4355</v>
          </cell>
          <cell r="AN412">
            <v>5556</v>
          </cell>
        </row>
        <row r="414">
          <cell r="B414" t="str">
            <v>OL-V323-2</v>
          </cell>
          <cell r="C414" t="str">
            <v>10 Point Infrared Touch Overlay for the V323.  Windows 8 swipe zone, HID compliant, Tempered glass and easy installation.  Must order V323-2 separately. ST-322 optional floor stand can no longer screw in when overlay is installed.  Will only work with the V323-2 and V323-3</v>
          </cell>
          <cell r="D414">
            <v>2099</v>
          </cell>
          <cell r="E414">
            <v>1154</v>
          </cell>
          <cell r="F414">
            <v>1049</v>
          </cell>
          <cell r="G414">
            <v>897</v>
          </cell>
          <cell r="H414">
            <v>879</v>
          </cell>
          <cell r="I414">
            <v>897</v>
          </cell>
          <cell r="J414">
            <v>897</v>
          </cell>
          <cell r="K414">
            <v>852.15</v>
          </cell>
          <cell r="L414">
            <v>879</v>
          </cell>
          <cell r="M414">
            <v>0.04</v>
          </cell>
          <cell r="O414" t="str">
            <v>NA</v>
          </cell>
          <cell r="S414" t="str">
            <v>N/A</v>
          </cell>
          <cell r="T414">
            <v>789</v>
          </cell>
          <cell r="U414">
            <v>0.05</v>
          </cell>
          <cell r="V414">
            <v>2834</v>
          </cell>
          <cell r="W414">
            <v>1558</v>
          </cell>
          <cell r="X414">
            <v>1211</v>
          </cell>
          <cell r="Y414">
            <v>1187</v>
          </cell>
          <cell r="Z414">
            <v>1211</v>
          </cell>
          <cell r="AA414">
            <v>0.04</v>
          </cell>
          <cell r="AC414">
            <v>0</v>
          </cell>
          <cell r="AG414">
            <v>1046</v>
          </cell>
          <cell r="AH414">
            <v>0.11560479041916165</v>
          </cell>
          <cell r="AI414" t="str">
            <v>N/A</v>
          </cell>
          <cell r="AJ414" t="str">
            <v>N/A</v>
          </cell>
          <cell r="AK414" t="str">
            <v>N/A</v>
          </cell>
          <cell r="AL414" t="str">
            <v>N/A</v>
          </cell>
          <cell r="AM414" t="str">
            <v>N/A</v>
          </cell>
          <cell r="AN414" t="str">
            <v>N/A</v>
          </cell>
        </row>
        <row r="415">
          <cell r="B415" t="str">
            <v>OLP-404</v>
          </cell>
          <cell r="C415" t="str">
            <v xml:space="preserve">3M Projected Capacitive (PCAP) overlay for the V404/P404.  Supports 80 points of touch, zero bezel flat front, ultra-fast response time, thermoplastic seal, tempered glass </v>
          </cell>
          <cell r="D415">
            <v>2200</v>
          </cell>
          <cell r="E415">
            <v>2200</v>
          </cell>
          <cell r="F415">
            <v>2200</v>
          </cell>
          <cell r="G415">
            <v>1732.5</v>
          </cell>
          <cell r="H415">
            <v>1650</v>
          </cell>
          <cell r="I415">
            <v>1732.5</v>
          </cell>
          <cell r="J415">
            <v>1732.5</v>
          </cell>
          <cell r="K415">
            <v>1732.5</v>
          </cell>
          <cell r="L415">
            <v>1419</v>
          </cell>
          <cell r="M415">
            <v>0.04</v>
          </cell>
          <cell r="O415" t="e">
            <v>#N/A</v>
          </cell>
          <cell r="S415" t="str">
            <v>N/A</v>
          </cell>
          <cell r="T415">
            <v>1489</v>
          </cell>
          <cell r="U415" t="str">
            <v>N/A</v>
          </cell>
          <cell r="V415">
            <v>2970</v>
          </cell>
          <cell r="W415">
            <v>2970</v>
          </cell>
          <cell r="X415">
            <v>2339</v>
          </cell>
          <cell r="Y415">
            <v>2228</v>
          </cell>
          <cell r="Z415">
            <v>2339</v>
          </cell>
          <cell r="AA415">
            <v>0.04</v>
          </cell>
          <cell r="AG415" t="str">
            <v>N/A</v>
          </cell>
          <cell r="AH415" t="str">
            <v>N/A</v>
          </cell>
          <cell r="AI415" t="str">
            <v>$250 IR 12/1/19 - 3/31/20</v>
          </cell>
          <cell r="AJ415" t="str">
            <v>$340 IR 12/1/19 - 3/31/20</v>
          </cell>
          <cell r="AK415" t="str">
            <v>N/A</v>
          </cell>
          <cell r="AL415" t="str">
            <v>N/A</v>
          </cell>
          <cell r="AM415" t="str">
            <v>N/A</v>
          </cell>
          <cell r="AN415" t="str">
            <v>N/A</v>
          </cell>
        </row>
        <row r="416">
          <cell r="B416" t="str">
            <v>OLP-484</v>
          </cell>
          <cell r="C416" t="str">
            <v>3M Projected Capacitive (PCAP) overlay for the V484/P484.  Supports 80 points of touch, zero bezel flat front, ultra-fast response time, thermoplastic seal, tempered glass - Limited Availability (Suggested Replacement OLP-484-2)</v>
          </cell>
          <cell r="D416">
            <v>2650</v>
          </cell>
          <cell r="E416">
            <v>2650</v>
          </cell>
          <cell r="F416">
            <v>2650</v>
          </cell>
          <cell r="G416">
            <v>2087.4</v>
          </cell>
          <cell r="H416">
            <v>1988</v>
          </cell>
          <cell r="I416">
            <v>2087.4</v>
          </cell>
          <cell r="J416">
            <v>2087.4</v>
          </cell>
          <cell r="K416">
            <v>2087.4</v>
          </cell>
          <cell r="L416">
            <v>1709</v>
          </cell>
          <cell r="M416">
            <v>0.04</v>
          </cell>
          <cell r="O416" t="e">
            <v>#N/A</v>
          </cell>
          <cell r="S416" t="str">
            <v>N/A</v>
          </cell>
          <cell r="T416">
            <v>1789</v>
          </cell>
          <cell r="U416" t="str">
            <v>N/A</v>
          </cell>
          <cell r="V416">
            <v>3578</v>
          </cell>
          <cell r="W416">
            <v>3578</v>
          </cell>
          <cell r="X416">
            <v>2818</v>
          </cell>
          <cell r="Y416">
            <v>2684</v>
          </cell>
          <cell r="Z416">
            <v>2818</v>
          </cell>
          <cell r="AA416">
            <v>0.04</v>
          </cell>
          <cell r="AG416" t="str">
            <v>N/A</v>
          </cell>
          <cell r="AH416" t="str">
            <v>N/A</v>
          </cell>
          <cell r="AI416" t="str">
            <v>N/A</v>
          </cell>
          <cell r="AJ416" t="str">
            <v>N/A</v>
          </cell>
          <cell r="AK416" t="str">
            <v>N/A</v>
          </cell>
          <cell r="AL416" t="str">
            <v>N/A</v>
          </cell>
          <cell r="AM416" t="str">
            <v>N/A</v>
          </cell>
          <cell r="AN416" t="str">
            <v>N/A</v>
          </cell>
        </row>
        <row r="417">
          <cell r="B417" t="str">
            <v>OLP-484-2</v>
          </cell>
          <cell r="C417" t="str">
            <v>Projected Capacitive (PCAP) overlay for the V484/P484.  Supports 80 points of touch, zero bezel flat front, ultra-fast response time, tempered glass (Suggested Replacement for OLP-484)</v>
          </cell>
          <cell r="D417">
            <v>3121</v>
          </cell>
          <cell r="E417">
            <v>2229</v>
          </cell>
          <cell r="F417">
            <v>2229</v>
          </cell>
          <cell r="G417">
            <v>1761</v>
          </cell>
          <cell r="H417">
            <v>1672</v>
          </cell>
          <cell r="I417">
            <v>1761</v>
          </cell>
          <cell r="J417">
            <v>1761</v>
          </cell>
          <cell r="K417">
            <v>0</v>
          </cell>
          <cell r="L417">
            <v>1689</v>
          </cell>
          <cell r="M417">
            <v>0.04</v>
          </cell>
          <cell r="O417" t="e">
            <v>#N/A</v>
          </cell>
          <cell r="S417">
            <v>1286</v>
          </cell>
          <cell r="T417">
            <v>1499</v>
          </cell>
          <cell r="U417" t="str">
            <v>N/A</v>
          </cell>
          <cell r="V417">
            <v>4213</v>
          </cell>
          <cell r="W417">
            <v>3009</v>
          </cell>
          <cell r="X417">
            <v>2377</v>
          </cell>
          <cell r="Y417">
            <v>2257</v>
          </cell>
          <cell r="Z417">
            <v>2377</v>
          </cell>
          <cell r="AA417">
            <v>0.04</v>
          </cell>
          <cell r="AG417" t="str">
            <v>N/A</v>
          </cell>
          <cell r="AH417" t="str">
            <v>N/A</v>
          </cell>
          <cell r="AI417" t="str">
            <v>N/A</v>
          </cell>
          <cell r="AJ417" t="str">
            <v>N/A</v>
          </cell>
          <cell r="AK417" t="str">
            <v>N/A</v>
          </cell>
          <cell r="AL417" t="str">
            <v>N/A</v>
          </cell>
          <cell r="AM417" t="str">
            <v>N/A</v>
          </cell>
          <cell r="AN417" t="str">
            <v>N/A</v>
          </cell>
        </row>
        <row r="418">
          <cell r="B418" t="str">
            <v>OLP-554</v>
          </cell>
          <cell r="C418" t="str">
            <v>3M Projected Capacitive (PCAP) overlay for the V554/P554.  Supports 80 points of touch, zero bezel flat front, ultra-fast response time, thermoplastic seal, tempered glass - Limited Availability (Suggested Replacement OLP-554-2)</v>
          </cell>
          <cell r="D418">
            <v>2900</v>
          </cell>
          <cell r="E418">
            <v>2900</v>
          </cell>
          <cell r="F418">
            <v>2900</v>
          </cell>
          <cell r="G418">
            <v>2283.75</v>
          </cell>
          <cell r="H418">
            <v>2175</v>
          </cell>
          <cell r="I418">
            <v>2283.75</v>
          </cell>
          <cell r="J418">
            <v>2283.75</v>
          </cell>
          <cell r="K418">
            <v>2283.75</v>
          </cell>
          <cell r="L418">
            <v>1871</v>
          </cell>
          <cell r="M418">
            <v>0.04</v>
          </cell>
          <cell r="O418" t="e">
            <v>#N/A</v>
          </cell>
          <cell r="S418" t="str">
            <v>N/A</v>
          </cell>
          <cell r="T418">
            <v>1959</v>
          </cell>
          <cell r="U418" t="str">
            <v>N/A</v>
          </cell>
          <cell r="V418">
            <v>3915</v>
          </cell>
          <cell r="W418">
            <v>3915</v>
          </cell>
          <cell r="X418">
            <v>3083</v>
          </cell>
          <cell r="Y418">
            <v>2936</v>
          </cell>
          <cell r="Z418">
            <v>3083</v>
          </cell>
          <cell r="AA418">
            <v>0.04</v>
          </cell>
          <cell r="AG418" t="str">
            <v>N/A</v>
          </cell>
          <cell r="AH418" t="str">
            <v>N/A</v>
          </cell>
          <cell r="AI418" t="str">
            <v>N/A</v>
          </cell>
          <cell r="AJ418" t="str">
            <v>N/A</v>
          </cell>
          <cell r="AK418" t="str">
            <v>N/A</v>
          </cell>
          <cell r="AL418" t="str">
            <v>N/A</v>
          </cell>
          <cell r="AM418" t="str">
            <v>N/A</v>
          </cell>
          <cell r="AN418" t="str">
            <v>N/A</v>
          </cell>
        </row>
        <row r="419">
          <cell r="B419" t="str">
            <v>OLP-554-2</v>
          </cell>
          <cell r="C419" t="str">
            <v>Projected Capacitive (PCAP) overlay for the V554/P554.  Supports 80 points of touch, zero bezel flat front, ultra-fast response time, tempered glass (Suggested Replacement for OLP-554)</v>
          </cell>
          <cell r="D419">
            <v>3569</v>
          </cell>
          <cell r="E419">
            <v>2549</v>
          </cell>
          <cell r="F419">
            <v>2549</v>
          </cell>
          <cell r="G419">
            <v>2014</v>
          </cell>
          <cell r="H419">
            <v>1912</v>
          </cell>
          <cell r="I419">
            <v>2014</v>
          </cell>
          <cell r="J419">
            <v>2014</v>
          </cell>
          <cell r="K419">
            <v>0</v>
          </cell>
          <cell r="L419">
            <v>1931</v>
          </cell>
          <cell r="M419">
            <v>0.04</v>
          </cell>
          <cell r="O419" t="e">
            <v>#N/A</v>
          </cell>
          <cell r="S419">
            <v>1512</v>
          </cell>
          <cell r="T419">
            <v>1719</v>
          </cell>
          <cell r="U419" t="str">
            <v>N/A</v>
          </cell>
          <cell r="V419">
            <v>4818</v>
          </cell>
          <cell r="W419">
            <v>3441</v>
          </cell>
          <cell r="X419">
            <v>2719</v>
          </cell>
          <cell r="Y419">
            <v>2581</v>
          </cell>
          <cell r="Z419">
            <v>2719</v>
          </cell>
          <cell r="AA419">
            <v>0.04</v>
          </cell>
          <cell r="AG419" t="str">
            <v>N/A</v>
          </cell>
          <cell r="AH419" t="str">
            <v>N/A</v>
          </cell>
          <cell r="AI419" t="str">
            <v>N/A</v>
          </cell>
          <cell r="AJ419" t="str">
            <v>N/A</v>
          </cell>
          <cell r="AK419" t="str">
            <v>N/A</v>
          </cell>
          <cell r="AL419" t="str">
            <v>N/A</v>
          </cell>
          <cell r="AM419" t="str">
            <v>N/A</v>
          </cell>
          <cell r="AN419" t="str">
            <v>N/A</v>
          </cell>
        </row>
        <row r="420">
          <cell r="B420" t="str">
            <v>OLR-431</v>
          </cell>
          <cell r="C420" t="str">
            <v>10 Point Infrared Touch Overlay for the C431.  HID compliant, AR Tempered glass and easy installation.  Must order C431 separately.</v>
          </cell>
          <cell r="D420">
            <v>1609</v>
          </cell>
          <cell r="E420">
            <v>1149</v>
          </cell>
          <cell r="F420">
            <v>1149</v>
          </cell>
          <cell r="G420">
            <v>908</v>
          </cell>
          <cell r="H420">
            <v>862</v>
          </cell>
          <cell r="I420">
            <v>908</v>
          </cell>
          <cell r="J420">
            <v>908</v>
          </cell>
          <cell r="K420">
            <v>862.59999999999991</v>
          </cell>
          <cell r="L420">
            <v>862</v>
          </cell>
          <cell r="M420">
            <v>0.04</v>
          </cell>
          <cell r="O420" t="str">
            <v>NA</v>
          </cell>
          <cell r="S420">
            <v>720</v>
          </cell>
          <cell r="T420">
            <v>779</v>
          </cell>
          <cell r="U420">
            <v>0.05</v>
          </cell>
          <cell r="V420">
            <v>2172</v>
          </cell>
          <cell r="W420">
            <v>1551</v>
          </cell>
          <cell r="X420">
            <v>1226</v>
          </cell>
          <cell r="Y420">
            <v>1164</v>
          </cell>
          <cell r="Z420">
            <v>1226</v>
          </cell>
          <cell r="AA420">
            <v>0.04</v>
          </cell>
          <cell r="AC420">
            <v>0</v>
          </cell>
          <cell r="AG420">
            <v>972</v>
          </cell>
          <cell r="AH420">
            <v>0.05</v>
          </cell>
          <cell r="AI420" t="str">
            <v>N/A</v>
          </cell>
          <cell r="AJ420" t="str">
            <v>N/A</v>
          </cell>
          <cell r="AK420">
            <v>17</v>
          </cell>
          <cell r="AL420">
            <v>845</v>
          </cell>
          <cell r="AM420">
            <v>891</v>
          </cell>
          <cell r="AN420">
            <v>1141</v>
          </cell>
        </row>
        <row r="421">
          <cell r="B421" t="str">
            <v>OLR-501</v>
          </cell>
          <cell r="C421" t="str">
            <v>10 Point Infrared Touch Overlay for the C501.  HID compliant, AR Tempered glass and easy installation.  Must order C501 separately.</v>
          </cell>
          <cell r="D421">
            <v>1749</v>
          </cell>
          <cell r="E421">
            <v>1249</v>
          </cell>
          <cell r="F421">
            <v>1249</v>
          </cell>
          <cell r="G421">
            <v>987</v>
          </cell>
          <cell r="H421">
            <v>937</v>
          </cell>
          <cell r="I421">
            <v>987</v>
          </cell>
          <cell r="J421">
            <v>987</v>
          </cell>
          <cell r="K421">
            <v>937.65</v>
          </cell>
          <cell r="L421">
            <v>937</v>
          </cell>
          <cell r="M421">
            <v>0.04</v>
          </cell>
          <cell r="O421" t="str">
            <v>NA</v>
          </cell>
          <cell r="S421">
            <v>820</v>
          </cell>
          <cell r="T421">
            <v>839</v>
          </cell>
          <cell r="U421">
            <v>0.05</v>
          </cell>
          <cell r="V421">
            <v>2361</v>
          </cell>
          <cell r="W421">
            <v>1686</v>
          </cell>
          <cell r="X421">
            <v>1332</v>
          </cell>
          <cell r="Y421">
            <v>1265</v>
          </cell>
          <cell r="Z421">
            <v>1332</v>
          </cell>
          <cell r="AA421">
            <v>0.04</v>
          </cell>
          <cell r="AC421">
            <v>0</v>
          </cell>
          <cell r="AG421">
            <v>1107</v>
          </cell>
          <cell r="AH421">
            <v>0.05</v>
          </cell>
          <cell r="AI421" t="str">
            <v>N/A</v>
          </cell>
          <cell r="AJ421" t="str">
            <v>N/A</v>
          </cell>
          <cell r="AK421">
            <v>19</v>
          </cell>
          <cell r="AL421">
            <v>918</v>
          </cell>
          <cell r="AM421">
            <v>968</v>
          </cell>
          <cell r="AN421">
            <v>1239</v>
          </cell>
        </row>
        <row r="422">
          <cell r="B422" t="str">
            <v>OLR-551</v>
          </cell>
          <cell r="C422" t="str">
            <v>10 Point Infrared Touch Overlay for the C551.  HID compliant, AR Tempered glass and easy installation.  Must order C551 separately.</v>
          </cell>
          <cell r="D422">
            <v>2029</v>
          </cell>
          <cell r="E422">
            <v>1449</v>
          </cell>
          <cell r="F422">
            <v>1449</v>
          </cell>
          <cell r="G422">
            <v>1145</v>
          </cell>
          <cell r="H422">
            <v>1087</v>
          </cell>
          <cell r="I422">
            <v>1145</v>
          </cell>
          <cell r="J422">
            <v>1145</v>
          </cell>
          <cell r="K422">
            <v>1087.75</v>
          </cell>
          <cell r="L422">
            <v>1087</v>
          </cell>
          <cell r="M422">
            <v>0.04</v>
          </cell>
          <cell r="O422" t="str">
            <v>NA</v>
          </cell>
          <cell r="S422">
            <v>837</v>
          </cell>
          <cell r="T422">
            <v>979</v>
          </cell>
          <cell r="U422">
            <v>0.05</v>
          </cell>
          <cell r="V422">
            <v>2739</v>
          </cell>
          <cell r="W422">
            <v>1956</v>
          </cell>
          <cell r="X422">
            <v>1546</v>
          </cell>
          <cell r="Y422">
            <v>1467</v>
          </cell>
          <cell r="Z422">
            <v>1546</v>
          </cell>
          <cell r="AA422">
            <v>0.04</v>
          </cell>
          <cell r="AC422">
            <v>0</v>
          </cell>
          <cell r="AG422">
            <v>1130</v>
          </cell>
          <cell r="AH422">
            <v>0.05</v>
          </cell>
          <cell r="AI422" t="str">
            <v>N/A</v>
          </cell>
          <cell r="AJ422" t="str">
            <v>N/A</v>
          </cell>
          <cell r="AK422">
            <v>22</v>
          </cell>
          <cell r="AL422">
            <v>1065</v>
          </cell>
          <cell r="AM422">
            <v>1123</v>
          </cell>
          <cell r="AN422">
            <v>1437</v>
          </cell>
        </row>
        <row r="423">
          <cell r="B423" t="str">
            <v>OLR-651</v>
          </cell>
          <cell r="C423" t="str">
            <v>10 Point Infrared Touch Overlay for the C651Q and V654Q.  HID compliant, Clear Tempered glass and easy installation.  Must order C651Q or V654Q separately.</v>
          </cell>
          <cell r="D423">
            <v>2799</v>
          </cell>
          <cell r="E423">
            <v>1999</v>
          </cell>
          <cell r="F423">
            <v>1999</v>
          </cell>
          <cell r="G423">
            <v>1579</v>
          </cell>
          <cell r="H423">
            <v>1499</v>
          </cell>
          <cell r="I423">
            <v>1579</v>
          </cell>
          <cell r="J423">
            <v>1579</v>
          </cell>
          <cell r="K423">
            <v>1500.05</v>
          </cell>
          <cell r="L423">
            <v>1499</v>
          </cell>
          <cell r="M423">
            <v>0.04</v>
          </cell>
          <cell r="O423" t="str">
            <v>NA</v>
          </cell>
          <cell r="S423">
            <v>1112</v>
          </cell>
          <cell r="T423">
            <v>1349</v>
          </cell>
          <cell r="U423">
            <v>0.05</v>
          </cell>
          <cell r="V423">
            <v>3779</v>
          </cell>
          <cell r="W423">
            <v>2699</v>
          </cell>
          <cell r="X423">
            <v>2132</v>
          </cell>
          <cell r="Y423">
            <v>2024</v>
          </cell>
          <cell r="Z423">
            <v>2132</v>
          </cell>
          <cell r="AA423">
            <v>0.04</v>
          </cell>
          <cell r="AC423">
            <v>0</v>
          </cell>
          <cell r="AG423">
            <v>1501</v>
          </cell>
          <cell r="AH423">
            <v>0.05</v>
          </cell>
          <cell r="AI423" t="str">
            <v>N/A</v>
          </cell>
          <cell r="AJ423" t="str">
            <v>N/A</v>
          </cell>
          <cell r="AK423">
            <v>30</v>
          </cell>
          <cell r="AL423">
            <v>1469</v>
          </cell>
          <cell r="AM423">
            <v>1549</v>
          </cell>
          <cell r="AN423">
            <v>1983</v>
          </cell>
        </row>
        <row r="424">
          <cell r="B424" t="str">
            <v>OLR-751</v>
          </cell>
          <cell r="C424" t="str">
            <v>10 Point Infrared Touch Overlay for the C751Q and V754Q.  HID compliant, Clear Tempered glass and easy installation.  Must order C751Q or V754Q separately.</v>
          </cell>
          <cell r="D424">
            <v>3723</v>
          </cell>
          <cell r="E424">
            <v>2659</v>
          </cell>
          <cell r="F424">
            <v>2659</v>
          </cell>
          <cell r="G424">
            <v>2101</v>
          </cell>
          <cell r="H424">
            <v>1994</v>
          </cell>
          <cell r="I424">
            <v>2101</v>
          </cell>
          <cell r="J424">
            <v>2101</v>
          </cell>
          <cell r="K424">
            <v>1995.9499999999998</v>
          </cell>
          <cell r="L424">
            <v>1994</v>
          </cell>
          <cell r="M424">
            <v>0.04</v>
          </cell>
          <cell r="O424" t="str">
            <v>NA</v>
          </cell>
          <cell r="S424">
            <v>1574</v>
          </cell>
          <cell r="T424">
            <v>1789</v>
          </cell>
          <cell r="U424">
            <v>0.05</v>
          </cell>
          <cell r="V424">
            <v>5026</v>
          </cell>
          <cell r="W424">
            <v>3590</v>
          </cell>
          <cell r="X424">
            <v>2836</v>
          </cell>
          <cell r="Y424">
            <v>2692</v>
          </cell>
          <cell r="Z424">
            <v>2836</v>
          </cell>
          <cell r="AA424">
            <v>0.04</v>
          </cell>
          <cell r="AC424">
            <v>0</v>
          </cell>
          <cell r="AG424">
            <v>2125</v>
          </cell>
          <cell r="AH424">
            <v>0.05</v>
          </cell>
          <cell r="AI424" t="str">
            <v>N/A</v>
          </cell>
          <cell r="AJ424" t="str">
            <v>N/A</v>
          </cell>
          <cell r="AK424">
            <v>40</v>
          </cell>
          <cell r="AL424">
            <v>1954</v>
          </cell>
          <cell r="AM424">
            <v>2061</v>
          </cell>
          <cell r="AN424">
            <v>2638</v>
          </cell>
        </row>
        <row r="425">
          <cell r="B425" t="str">
            <v>OLR-861</v>
          </cell>
          <cell r="C425" t="str">
            <v>10 Point Infrared Touch Overlay for the C861Q and V864Q.  HID compliant, Clear Tempered glass and easy installation.  Must order C861Q or V864Q separately.</v>
          </cell>
          <cell r="D425">
            <v>4759</v>
          </cell>
          <cell r="E425">
            <v>3399</v>
          </cell>
          <cell r="F425">
            <v>3399</v>
          </cell>
          <cell r="G425">
            <v>2685</v>
          </cell>
          <cell r="H425">
            <v>2549</v>
          </cell>
          <cell r="I425">
            <v>2685</v>
          </cell>
          <cell r="J425">
            <v>2685</v>
          </cell>
          <cell r="K425">
            <v>2550.75</v>
          </cell>
          <cell r="L425">
            <v>2549</v>
          </cell>
          <cell r="M425">
            <v>0.04</v>
          </cell>
          <cell r="O425" t="str">
            <v>NA</v>
          </cell>
          <cell r="S425">
            <v>2006</v>
          </cell>
          <cell r="T425">
            <v>2289</v>
          </cell>
          <cell r="U425">
            <v>0.05</v>
          </cell>
          <cell r="V425">
            <v>6425</v>
          </cell>
          <cell r="W425">
            <v>4589</v>
          </cell>
          <cell r="X425">
            <v>3625</v>
          </cell>
          <cell r="Y425">
            <v>3441</v>
          </cell>
          <cell r="Z425">
            <v>3625</v>
          </cell>
          <cell r="AA425">
            <v>0.04</v>
          </cell>
          <cell r="AC425">
            <v>0</v>
          </cell>
          <cell r="AG425">
            <v>2708</v>
          </cell>
          <cell r="AH425">
            <v>0.05</v>
          </cell>
          <cell r="AI425" t="str">
            <v>N/A</v>
          </cell>
          <cell r="AJ425" t="str">
            <v>N/A</v>
          </cell>
          <cell r="AK425">
            <v>51</v>
          </cell>
          <cell r="AL425">
            <v>2498</v>
          </cell>
          <cell r="AM425">
            <v>2634</v>
          </cell>
          <cell r="AN425">
            <v>3372</v>
          </cell>
        </row>
        <row r="427">
          <cell r="B427" t="str">
            <v>SP-RM1</v>
          </cell>
          <cell r="C427" t="str">
            <v>Side facing rear mounted speaker for all versions of the P701, P702, P461, P521,  P551, X551UN, X462HB.  Compatible but depth affected for all versions of:  X461S, X551S, V404, V422, V462, V484, V551, V651, V552, V652, V463, X463UN, X464UN, X462UNV, X464UNV, X554UN, X554UNV, X554UNS, X555UNS, X555UNV, X462S, X552S, X474HB, X554HB, X754HB, P462, P463, P552, P553, P703, V421, V461, V462-TM, V463-TM, V651-TM, V652-TM, V801, E705, E805, E905, X551UHD, X651UHD(-2), X841UHD(-2), and X981UHD(-2) .</v>
          </cell>
          <cell r="D427">
            <v>269</v>
          </cell>
          <cell r="E427">
            <v>269</v>
          </cell>
          <cell r="F427" t="str">
            <v>No MAP Price</v>
          </cell>
          <cell r="G427">
            <v>226</v>
          </cell>
          <cell r="H427">
            <v>216</v>
          </cell>
          <cell r="I427">
            <v>226</v>
          </cell>
          <cell r="J427">
            <v>226</v>
          </cell>
          <cell r="K427">
            <v>226</v>
          </cell>
          <cell r="L427">
            <v>202</v>
          </cell>
          <cell r="M427">
            <v>0.04</v>
          </cell>
          <cell r="O427" t="e">
            <v>#N/A</v>
          </cell>
          <cell r="S427" t="str">
            <v>N/A</v>
          </cell>
          <cell r="T427">
            <v>189</v>
          </cell>
          <cell r="U427" t="str">
            <v>N/A</v>
          </cell>
          <cell r="V427">
            <v>363</v>
          </cell>
          <cell r="W427">
            <v>363</v>
          </cell>
          <cell r="X427">
            <v>305</v>
          </cell>
          <cell r="Y427">
            <v>292</v>
          </cell>
          <cell r="Z427">
            <v>305</v>
          </cell>
          <cell r="AA427">
            <v>0.04</v>
          </cell>
          <cell r="AG427" t="str">
            <v>N/A</v>
          </cell>
          <cell r="AH427" t="str">
            <v>N/A</v>
          </cell>
          <cell r="AI427" t="str">
            <v>N/A</v>
          </cell>
          <cell r="AJ427" t="str">
            <v>N/A</v>
          </cell>
          <cell r="AK427" t="str">
            <v>N/A</v>
          </cell>
          <cell r="AL427" t="str">
            <v>N/A</v>
          </cell>
          <cell r="AM427" t="str">
            <v>N/A</v>
          </cell>
          <cell r="AN427" t="str">
            <v>N/A</v>
          </cell>
        </row>
        <row r="428">
          <cell r="B428" t="str">
            <v>SP-RM2</v>
          </cell>
          <cell r="C428" t="str">
            <v>Side facing, rear mounted speaker for the X401S, V423, V423-TM</v>
          </cell>
          <cell r="D428">
            <v>193</v>
          </cell>
          <cell r="E428">
            <v>193</v>
          </cell>
          <cell r="F428" t="str">
            <v>No MAP Price</v>
          </cell>
          <cell r="G428">
            <v>163</v>
          </cell>
          <cell r="H428">
            <v>155</v>
          </cell>
          <cell r="I428">
            <v>163</v>
          </cell>
          <cell r="J428">
            <v>163</v>
          </cell>
          <cell r="K428">
            <v>163</v>
          </cell>
          <cell r="L428">
            <v>145</v>
          </cell>
          <cell r="M428">
            <v>0.04</v>
          </cell>
          <cell r="O428" t="e">
            <v>#N/A</v>
          </cell>
          <cell r="S428" t="str">
            <v>N/A</v>
          </cell>
          <cell r="T428">
            <v>139</v>
          </cell>
          <cell r="U428" t="str">
            <v>N/A</v>
          </cell>
          <cell r="V428">
            <v>261</v>
          </cell>
          <cell r="W428">
            <v>261</v>
          </cell>
          <cell r="X428">
            <v>220</v>
          </cell>
          <cell r="Y428">
            <v>209</v>
          </cell>
          <cell r="Z428">
            <v>220</v>
          </cell>
          <cell r="AA428">
            <v>0.04</v>
          </cell>
          <cell r="AG428" t="str">
            <v>N/A</v>
          </cell>
          <cell r="AH428" t="str">
            <v>N/A</v>
          </cell>
          <cell r="AI428" t="str">
            <v>N/A</v>
          </cell>
          <cell r="AJ428" t="str">
            <v>N/A</v>
          </cell>
          <cell r="AK428" t="str">
            <v>N/A</v>
          </cell>
          <cell r="AL428" t="str">
            <v>N/A</v>
          </cell>
          <cell r="AM428" t="str">
            <v>N/A</v>
          </cell>
          <cell r="AN428" t="str">
            <v>N/A</v>
          </cell>
        </row>
        <row r="429">
          <cell r="B429" t="str">
            <v>SP-TF1</v>
          </cell>
          <cell r="C429" t="str">
            <v>Thin 15W side or rear-mounted speaker set for all versions of the V404, V484, V554, V463, V552, V652, V801, P404, P484, P554, P403, P463, P553, P703, X462UNV, X463UN, X551UN, X464UN, X464UNV, X554UN, X554UNV, X554UNS, X555UNS, X555UNV, X462S, X552S, X474HB, X554HB, X754HB, V801, E705, E805, E905, X551UHD, X651UHD(-2), X841UHD(-2), X981UHD(-2), UN551S, UN551VS, V654Q, C651Q, V754Q, C751Q, V864Q, C861Q, V984Q and C981Q</v>
          </cell>
          <cell r="D429">
            <v>193</v>
          </cell>
          <cell r="E429">
            <v>193</v>
          </cell>
          <cell r="F429" t="str">
            <v>No MAP Price</v>
          </cell>
          <cell r="G429">
            <v>163</v>
          </cell>
          <cell r="H429">
            <v>155</v>
          </cell>
          <cell r="I429">
            <v>163</v>
          </cell>
          <cell r="J429">
            <v>163</v>
          </cell>
          <cell r="K429">
            <v>163</v>
          </cell>
          <cell r="L429">
            <v>145</v>
          </cell>
          <cell r="M429">
            <v>0.04</v>
          </cell>
          <cell r="O429" t="e">
            <v>#N/A</v>
          </cell>
          <cell r="S429" t="str">
            <v>N/A</v>
          </cell>
          <cell r="T429">
            <v>139</v>
          </cell>
          <cell r="U429" t="str">
            <v>N/A</v>
          </cell>
          <cell r="V429">
            <v>261</v>
          </cell>
          <cell r="W429">
            <v>261</v>
          </cell>
          <cell r="X429">
            <v>220</v>
          </cell>
          <cell r="Y429">
            <v>209</v>
          </cell>
          <cell r="Z429">
            <v>220</v>
          </cell>
          <cell r="AA429">
            <v>0.04</v>
          </cell>
          <cell r="AG429" t="str">
            <v>N/A</v>
          </cell>
          <cell r="AH429" t="str">
            <v>N/A</v>
          </cell>
          <cell r="AI429" t="str">
            <v>N/A</v>
          </cell>
          <cell r="AJ429" t="str">
            <v>N/A</v>
          </cell>
          <cell r="AK429" t="str">
            <v>N/A</v>
          </cell>
          <cell r="AL429" t="str">
            <v>N/A</v>
          </cell>
          <cell r="AM429" t="str">
            <v>N/A</v>
          </cell>
          <cell r="AN429" t="str">
            <v>N/A</v>
          </cell>
        </row>
        <row r="430">
          <cell r="B430" t="str">
            <v>ST-32E</v>
          </cell>
          <cell r="C430" t="str">
            <v>Optional table top stand accessory for the E325.</v>
          </cell>
          <cell r="D430">
            <v>79.989999999999995</v>
          </cell>
          <cell r="E430">
            <v>76</v>
          </cell>
          <cell r="F430" t="str">
            <v>No MAP Price</v>
          </cell>
          <cell r="G430">
            <v>42</v>
          </cell>
          <cell r="H430">
            <v>38</v>
          </cell>
          <cell r="I430">
            <v>42</v>
          </cell>
          <cell r="J430">
            <v>42</v>
          </cell>
          <cell r="K430">
            <v>42</v>
          </cell>
          <cell r="L430">
            <v>35</v>
          </cell>
          <cell r="M430">
            <v>0.04</v>
          </cell>
          <cell r="O430" t="e">
            <v>#N/A</v>
          </cell>
          <cell r="S430" t="str">
            <v>N/A</v>
          </cell>
          <cell r="T430">
            <v>29</v>
          </cell>
          <cell r="U430" t="str">
            <v>N/A</v>
          </cell>
          <cell r="V430">
            <v>108</v>
          </cell>
          <cell r="W430">
            <v>103</v>
          </cell>
          <cell r="X430">
            <v>57</v>
          </cell>
          <cell r="Y430">
            <v>51</v>
          </cell>
          <cell r="Z430">
            <v>57</v>
          </cell>
          <cell r="AA430">
            <v>0.04</v>
          </cell>
          <cell r="AG430" t="str">
            <v>N/A</v>
          </cell>
          <cell r="AH430" t="str">
            <v>N/A</v>
          </cell>
          <cell r="AI430" t="str">
            <v>N/A</v>
          </cell>
          <cell r="AJ430" t="str">
            <v>N/A</v>
          </cell>
          <cell r="AK430" t="str">
            <v>N/A</v>
          </cell>
          <cell r="AL430" t="str">
            <v>N/A</v>
          </cell>
          <cell r="AM430" t="str">
            <v>N/A</v>
          </cell>
          <cell r="AN430" t="str">
            <v>N/A</v>
          </cell>
        </row>
        <row r="431">
          <cell r="B431" t="str">
            <v>ST-322</v>
          </cell>
          <cell r="C431" t="str">
            <v>Stand for all versions of the V322, V323, V323-2, V423, V423, V463, P403, P463, X464UN, X464UNV, UN462A and UN462VA.   Note if a touch overlay is installed on any product, the stand will not screw in.</v>
          </cell>
          <cell r="D431">
            <v>104</v>
          </cell>
          <cell r="E431">
            <v>104</v>
          </cell>
          <cell r="F431" t="str">
            <v>No MAP Price</v>
          </cell>
          <cell r="G431">
            <v>57</v>
          </cell>
          <cell r="H431">
            <v>52</v>
          </cell>
          <cell r="I431">
            <v>57</v>
          </cell>
          <cell r="J431">
            <v>57</v>
          </cell>
          <cell r="K431">
            <v>57</v>
          </cell>
          <cell r="L431">
            <v>47</v>
          </cell>
          <cell r="M431">
            <v>0.04</v>
          </cell>
          <cell r="O431" t="e">
            <v>#N/A</v>
          </cell>
          <cell r="S431" t="str">
            <v>N/A</v>
          </cell>
          <cell r="T431">
            <v>49</v>
          </cell>
          <cell r="U431" t="str">
            <v>N/A</v>
          </cell>
          <cell r="V431">
            <v>140</v>
          </cell>
          <cell r="W431">
            <v>140</v>
          </cell>
          <cell r="X431">
            <v>77</v>
          </cell>
          <cell r="Y431">
            <v>70</v>
          </cell>
          <cell r="Z431">
            <v>77</v>
          </cell>
          <cell r="AA431">
            <v>0.04</v>
          </cell>
          <cell r="AG431" t="str">
            <v>N/A</v>
          </cell>
          <cell r="AH431" t="str">
            <v>N/A</v>
          </cell>
          <cell r="AI431" t="str">
            <v>N/A</v>
          </cell>
          <cell r="AJ431" t="str">
            <v>N/A</v>
          </cell>
          <cell r="AK431" t="str">
            <v>N/A</v>
          </cell>
          <cell r="AL431" t="str">
            <v>N/A</v>
          </cell>
          <cell r="AM431" t="str">
            <v>N/A</v>
          </cell>
          <cell r="AN431" t="str">
            <v>N/A</v>
          </cell>
        </row>
        <row r="432">
          <cell r="B432" t="str">
            <v>ST-401</v>
          </cell>
          <cell r="C432" t="str">
            <v>Optional table top stand for Vxx4, Pxx4 and Cxx1 products</v>
          </cell>
          <cell r="D432">
            <v>80</v>
          </cell>
          <cell r="E432">
            <v>80</v>
          </cell>
          <cell r="F432">
            <v>80</v>
          </cell>
          <cell r="G432">
            <v>64</v>
          </cell>
          <cell r="H432">
            <v>60</v>
          </cell>
          <cell r="I432">
            <v>64</v>
          </cell>
          <cell r="J432">
            <v>64</v>
          </cell>
          <cell r="K432">
            <v>64</v>
          </cell>
          <cell r="L432">
            <v>52</v>
          </cell>
          <cell r="M432">
            <v>0.04</v>
          </cell>
          <cell r="O432" t="e">
            <v>#N/A</v>
          </cell>
          <cell r="S432" t="str">
            <v>N/A</v>
          </cell>
          <cell r="T432">
            <v>49</v>
          </cell>
          <cell r="U432" t="str">
            <v>N/A</v>
          </cell>
          <cell r="V432">
            <v>108</v>
          </cell>
          <cell r="W432">
            <v>108</v>
          </cell>
          <cell r="X432">
            <v>86</v>
          </cell>
          <cell r="Y432">
            <v>81</v>
          </cell>
          <cell r="Z432">
            <v>86</v>
          </cell>
          <cell r="AA432">
            <v>0.04</v>
          </cell>
          <cell r="AG432" t="str">
            <v>N/A</v>
          </cell>
          <cell r="AH432" t="str">
            <v>N/A</v>
          </cell>
          <cell r="AI432" t="str">
            <v>N/A</v>
          </cell>
          <cell r="AJ432" t="str">
            <v>N/A</v>
          </cell>
          <cell r="AK432" t="str">
            <v>N/A</v>
          </cell>
          <cell r="AL432" t="str">
            <v>N/A</v>
          </cell>
          <cell r="AM432" t="str">
            <v>N/A</v>
          </cell>
          <cell r="AN432" t="str">
            <v>N/A</v>
          </cell>
        </row>
        <row r="433">
          <cell r="B433" t="str">
            <v>ST-4020</v>
          </cell>
          <cell r="C433" t="str">
            <v xml:space="preserve">Stand for all versions of the LCD4020, P401, P402, S401, , LCD4215, V421, V421-2, LCD4615, V461, V461-2, X461S, X462S, V422, V422-AVT, X462UNV and X463UN </v>
          </cell>
          <cell r="D433">
            <v>108</v>
          </cell>
          <cell r="E433">
            <v>108</v>
          </cell>
          <cell r="F433" t="str">
            <v>No MAP Price</v>
          </cell>
          <cell r="G433">
            <v>53</v>
          </cell>
          <cell r="H433">
            <v>49</v>
          </cell>
          <cell r="I433">
            <v>53</v>
          </cell>
          <cell r="J433">
            <v>53</v>
          </cell>
          <cell r="K433">
            <v>53</v>
          </cell>
          <cell r="L433">
            <v>44</v>
          </cell>
          <cell r="M433">
            <v>0.04</v>
          </cell>
          <cell r="O433" t="e">
            <v>#N/A</v>
          </cell>
          <cell r="S433" t="str">
            <v>N/A</v>
          </cell>
          <cell r="T433">
            <v>39</v>
          </cell>
          <cell r="U433" t="str">
            <v>N/A</v>
          </cell>
          <cell r="V433">
            <v>146</v>
          </cell>
          <cell r="W433">
            <v>146</v>
          </cell>
          <cell r="X433">
            <v>72</v>
          </cell>
          <cell r="Y433">
            <v>66</v>
          </cell>
          <cell r="Z433">
            <v>72</v>
          </cell>
          <cell r="AA433">
            <v>0.04</v>
          </cell>
          <cell r="AG433" t="str">
            <v>N/A</v>
          </cell>
          <cell r="AH433" t="str">
            <v>N/A</v>
          </cell>
          <cell r="AI433" t="str">
            <v>N/A</v>
          </cell>
          <cell r="AJ433" t="str">
            <v>N/A</v>
          </cell>
          <cell r="AK433" t="str">
            <v>N/A</v>
          </cell>
          <cell r="AL433" t="str">
            <v>N/A</v>
          </cell>
          <cell r="AM433" t="str">
            <v>N/A</v>
          </cell>
          <cell r="AN433" t="str">
            <v>N/A</v>
          </cell>
        </row>
        <row r="434">
          <cell r="B434" t="str">
            <v>ST-43E</v>
          </cell>
          <cell r="C434" t="str">
            <v>Optional table top stand accessory for the E436 and E557Q.</v>
          </cell>
          <cell r="D434">
            <v>60.199999999999996</v>
          </cell>
          <cell r="E434">
            <v>46</v>
          </cell>
          <cell r="F434">
            <v>46</v>
          </cell>
          <cell r="G434">
            <v>37</v>
          </cell>
          <cell r="H434">
            <v>35</v>
          </cell>
          <cell r="I434">
            <v>37</v>
          </cell>
          <cell r="J434">
            <v>37</v>
          </cell>
          <cell r="K434">
            <v>37</v>
          </cell>
          <cell r="L434">
            <v>30</v>
          </cell>
          <cell r="M434">
            <v>0.04</v>
          </cell>
          <cell r="O434" t="e">
            <v>#N/A</v>
          </cell>
          <cell r="S434" t="str">
            <v>N/A</v>
          </cell>
          <cell r="T434">
            <v>29</v>
          </cell>
          <cell r="U434" t="str">
            <v>N/A</v>
          </cell>
          <cell r="V434">
            <v>81</v>
          </cell>
          <cell r="W434">
            <v>62</v>
          </cell>
          <cell r="X434">
            <v>50</v>
          </cell>
          <cell r="Y434">
            <v>47</v>
          </cell>
          <cell r="Z434">
            <v>50</v>
          </cell>
          <cell r="AA434">
            <v>0.04</v>
          </cell>
          <cell r="AG434" t="str">
            <v>N/A</v>
          </cell>
          <cell r="AH434" t="str">
            <v>N/A</v>
          </cell>
          <cell r="AI434" t="str">
            <v>N/A</v>
          </cell>
          <cell r="AJ434" t="str">
            <v>N/A</v>
          </cell>
          <cell r="AK434" t="str">
            <v>N/A</v>
          </cell>
          <cell r="AL434" t="str">
            <v>N/A</v>
          </cell>
          <cell r="AM434" t="str">
            <v>N/A</v>
          </cell>
          <cell r="AN434" t="str">
            <v>N/A</v>
          </cell>
        </row>
        <row r="435">
          <cell r="B435" t="str">
            <v>ST-4620</v>
          </cell>
          <cell r="C435" t="str">
            <v>Stand for all versions of the LCD4620, P461, P462, X461UN, X462UN, X461UNV, X461HB, S461, V462, V462-TM, V463-TM and V552.  Note if a touch overlay is installed on any product, the stand will not screw in.</v>
          </cell>
          <cell r="D435">
            <v>108</v>
          </cell>
          <cell r="E435">
            <v>108</v>
          </cell>
          <cell r="F435" t="str">
            <v>No MAP Price</v>
          </cell>
          <cell r="G435">
            <v>53</v>
          </cell>
          <cell r="H435">
            <v>49</v>
          </cell>
          <cell r="I435">
            <v>53</v>
          </cell>
          <cell r="J435">
            <v>53</v>
          </cell>
          <cell r="K435">
            <v>53</v>
          </cell>
          <cell r="L435">
            <v>44</v>
          </cell>
          <cell r="M435">
            <v>0.04</v>
          </cell>
          <cell r="O435" t="e">
            <v>#N/A</v>
          </cell>
          <cell r="S435" t="str">
            <v>N/A</v>
          </cell>
          <cell r="T435">
            <v>39</v>
          </cell>
          <cell r="U435" t="str">
            <v>N/A</v>
          </cell>
          <cell r="V435">
            <v>146</v>
          </cell>
          <cell r="W435">
            <v>146</v>
          </cell>
          <cell r="X435">
            <v>72</v>
          </cell>
          <cell r="Y435">
            <v>66</v>
          </cell>
          <cell r="Z435">
            <v>72</v>
          </cell>
          <cell r="AA435">
            <v>0.04</v>
          </cell>
          <cell r="AG435" t="str">
            <v>N/A</v>
          </cell>
          <cell r="AH435" t="str">
            <v>N/A</v>
          </cell>
          <cell r="AI435" t="str">
            <v>N/A</v>
          </cell>
          <cell r="AJ435" t="str">
            <v>N/A</v>
          </cell>
          <cell r="AK435" t="str">
            <v>N/A</v>
          </cell>
          <cell r="AL435" t="str">
            <v>N/A</v>
          </cell>
          <cell r="AM435" t="str">
            <v>N/A</v>
          </cell>
          <cell r="AN435" t="str">
            <v>N/A</v>
          </cell>
        </row>
        <row r="436">
          <cell r="B436" t="str">
            <v>ST-5220</v>
          </cell>
          <cell r="C436" t="str">
            <v>Stand for all versions of the LCD5220, P521, S521, P551, V551, P552, X551S, X552S, X551UN, X554UN, X554UNS, X554UNV, X555UNS, X555UNV, X554HB, X551UHD and P553</v>
          </cell>
          <cell r="D436">
            <v>135</v>
          </cell>
          <cell r="E436">
            <v>135</v>
          </cell>
          <cell r="F436" t="str">
            <v>No MAP Price</v>
          </cell>
          <cell r="G436">
            <v>73</v>
          </cell>
          <cell r="H436">
            <v>68</v>
          </cell>
          <cell r="I436">
            <v>73</v>
          </cell>
          <cell r="J436">
            <v>73</v>
          </cell>
          <cell r="K436">
            <v>73</v>
          </cell>
          <cell r="L436">
            <v>61</v>
          </cell>
          <cell r="M436">
            <v>0.04</v>
          </cell>
          <cell r="O436" t="e">
            <v>#N/A</v>
          </cell>
          <cell r="S436" t="str">
            <v>N/A</v>
          </cell>
          <cell r="T436">
            <v>59</v>
          </cell>
          <cell r="U436" t="str">
            <v>N/A</v>
          </cell>
          <cell r="V436">
            <v>182</v>
          </cell>
          <cell r="W436">
            <v>182</v>
          </cell>
          <cell r="X436">
            <v>99</v>
          </cell>
          <cell r="Y436">
            <v>92</v>
          </cell>
          <cell r="Z436">
            <v>99</v>
          </cell>
          <cell r="AA436">
            <v>0.04</v>
          </cell>
          <cell r="AG436" t="str">
            <v>N/A</v>
          </cell>
          <cell r="AH436" t="str">
            <v>N/A</v>
          </cell>
          <cell r="AI436" t="str">
            <v>N/A</v>
          </cell>
          <cell r="AJ436" t="str">
            <v>N/A</v>
          </cell>
          <cell r="AK436" t="str">
            <v>N/A</v>
          </cell>
          <cell r="AL436" t="str">
            <v>N/A</v>
          </cell>
          <cell r="AM436" t="str">
            <v>N/A</v>
          </cell>
          <cell r="AN436" t="str">
            <v>N/A</v>
          </cell>
        </row>
        <row r="437">
          <cell r="B437" t="str">
            <v>ST-551</v>
          </cell>
          <cell r="C437" t="str">
            <v xml:space="preserve">Optional table top stand accessory for the UN552, UN551S, UN551VS, UN552S, UN552VS, </v>
          </cell>
          <cell r="D437">
            <v>119</v>
          </cell>
          <cell r="E437">
            <v>85</v>
          </cell>
          <cell r="F437">
            <v>85</v>
          </cell>
          <cell r="G437">
            <v>68</v>
          </cell>
          <cell r="H437">
            <v>64</v>
          </cell>
          <cell r="I437">
            <v>68</v>
          </cell>
          <cell r="J437">
            <v>68</v>
          </cell>
          <cell r="K437">
            <v>0</v>
          </cell>
          <cell r="L437">
            <v>65</v>
          </cell>
          <cell r="M437">
            <v>0.04</v>
          </cell>
          <cell r="O437" t="e">
            <v>#N/A</v>
          </cell>
          <cell r="S437">
            <v>50</v>
          </cell>
          <cell r="T437">
            <v>59</v>
          </cell>
          <cell r="U437" t="str">
            <v>N/A</v>
          </cell>
          <cell r="V437">
            <v>161</v>
          </cell>
          <cell r="W437">
            <v>115</v>
          </cell>
          <cell r="X437">
            <v>92</v>
          </cell>
          <cell r="Y437">
            <v>86</v>
          </cell>
          <cell r="Z437">
            <v>92</v>
          </cell>
          <cell r="AA437">
            <v>0.04</v>
          </cell>
          <cell r="AG437" t="str">
            <v>N/A</v>
          </cell>
          <cell r="AH437" t="str">
            <v>N/A</v>
          </cell>
          <cell r="AI437" t="str">
            <v>N/A</v>
          </cell>
          <cell r="AJ437" t="str">
            <v>N/A</v>
          </cell>
          <cell r="AK437" t="str">
            <v>N/A</v>
          </cell>
          <cell r="AL437" t="str">
            <v>N/A</v>
          </cell>
          <cell r="AM437" t="str">
            <v>N/A</v>
          </cell>
          <cell r="AN437" t="str">
            <v>N/A</v>
          </cell>
        </row>
        <row r="438">
          <cell r="B438" t="str">
            <v>ST-65E</v>
          </cell>
          <cell r="C438" t="str">
            <v>Optional table top stand accessory for the E655.</v>
          </cell>
          <cell r="D438">
            <v>117</v>
          </cell>
          <cell r="E438">
            <v>117</v>
          </cell>
          <cell r="F438" t="str">
            <v>No MAP Price</v>
          </cell>
          <cell r="G438">
            <v>75</v>
          </cell>
          <cell r="H438">
            <v>71</v>
          </cell>
          <cell r="I438">
            <v>75</v>
          </cell>
          <cell r="J438">
            <v>75</v>
          </cell>
          <cell r="K438">
            <v>75</v>
          </cell>
          <cell r="L438">
            <v>59</v>
          </cell>
          <cell r="M438">
            <v>0.04</v>
          </cell>
          <cell r="O438" t="e">
            <v>#N/A</v>
          </cell>
          <cell r="S438" t="str">
            <v>N/A</v>
          </cell>
          <cell r="T438">
            <v>59</v>
          </cell>
          <cell r="U438" t="str">
            <v>N/A</v>
          </cell>
          <cell r="V438">
            <v>158</v>
          </cell>
          <cell r="W438">
            <v>158</v>
          </cell>
          <cell r="X438">
            <v>101</v>
          </cell>
          <cell r="Y438">
            <v>96</v>
          </cell>
          <cell r="Z438">
            <v>101</v>
          </cell>
          <cell r="AA438">
            <v>0.04</v>
          </cell>
          <cell r="AG438" t="str">
            <v>N/A</v>
          </cell>
          <cell r="AH438" t="str">
            <v>N/A</v>
          </cell>
          <cell r="AI438" t="str">
            <v>N/A</v>
          </cell>
          <cell r="AJ438" t="str">
            <v>N/A</v>
          </cell>
          <cell r="AK438" t="str">
            <v>N/A</v>
          </cell>
          <cell r="AL438" t="str">
            <v>N/A</v>
          </cell>
          <cell r="AM438" t="str">
            <v>N/A</v>
          </cell>
          <cell r="AN438" t="str">
            <v>N/A</v>
          </cell>
        </row>
        <row r="439">
          <cell r="B439" t="str">
            <v>ST-65E3</v>
          </cell>
          <cell r="C439" t="str">
            <v>Tabletop stand for the E657Q</v>
          </cell>
          <cell r="D439">
            <v>52</v>
          </cell>
          <cell r="E439">
            <v>52</v>
          </cell>
          <cell r="F439">
            <v>52</v>
          </cell>
          <cell r="G439">
            <v>42</v>
          </cell>
          <cell r="H439">
            <v>39</v>
          </cell>
          <cell r="I439">
            <v>42</v>
          </cell>
          <cell r="J439">
            <v>42</v>
          </cell>
          <cell r="K439">
            <v>42</v>
          </cell>
          <cell r="L439">
            <v>34</v>
          </cell>
          <cell r="M439">
            <v>0.04</v>
          </cell>
          <cell r="O439" t="e">
            <v>#N/A</v>
          </cell>
          <cell r="S439" t="str">
            <v>N/A</v>
          </cell>
          <cell r="T439">
            <v>39</v>
          </cell>
          <cell r="U439" t="str">
            <v>N/A</v>
          </cell>
          <cell r="V439">
            <v>70</v>
          </cell>
          <cell r="W439">
            <v>70</v>
          </cell>
          <cell r="X439">
            <v>57</v>
          </cell>
          <cell r="Y439">
            <v>53</v>
          </cell>
          <cell r="Z439">
            <v>57</v>
          </cell>
          <cell r="AA439">
            <v>0.04</v>
          </cell>
          <cell r="AG439" t="str">
            <v>N/A</v>
          </cell>
          <cell r="AH439" t="str">
            <v>N/A</v>
          </cell>
          <cell r="AI439" t="str">
            <v>N/A</v>
          </cell>
          <cell r="AJ439" t="str">
            <v>N/A</v>
          </cell>
          <cell r="AK439" t="str">
            <v>N/A</v>
          </cell>
          <cell r="AL439" t="str">
            <v>N/A</v>
          </cell>
          <cell r="AM439" t="str">
            <v>N/A</v>
          </cell>
          <cell r="AN439" t="str">
            <v>N/A</v>
          </cell>
        </row>
        <row r="440">
          <cell r="B440" t="str">
            <v>ST-801</v>
          </cell>
          <cell r="C440" t="str">
            <v>Stand for all versions of the C651Q, V654Q, C751Q, V754Q, C861Q, V864Q, C981Q, V984Q, E705, E805, P703, V801, X841UHD(-2), E905 and X981UHD(-2).  Note if a touch overlay is installed on any product, the stand will not screw in.</v>
          </cell>
          <cell r="D440">
            <v>170</v>
          </cell>
          <cell r="E440">
            <v>170</v>
          </cell>
          <cell r="F440" t="str">
            <v>No MAP Price</v>
          </cell>
          <cell r="G440">
            <v>135</v>
          </cell>
          <cell r="H440">
            <v>128</v>
          </cell>
          <cell r="I440">
            <v>135</v>
          </cell>
          <cell r="J440">
            <v>135</v>
          </cell>
          <cell r="K440">
            <v>135</v>
          </cell>
          <cell r="L440">
            <v>111</v>
          </cell>
          <cell r="M440">
            <v>0.04</v>
          </cell>
          <cell r="O440" t="e">
            <v>#N/A</v>
          </cell>
          <cell r="S440" t="str">
            <v>N/A</v>
          </cell>
          <cell r="T440">
            <v>119</v>
          </cell>
          <cell r="U440" t="str">
            <v>N/A</v>
          </cell>
          <cell r="V440">
            <v>230</v>
          </cell>
          <cell r="W440">
            <v>230</v>
          </cell>
          <cell r="X440">
            <v>182</v>
          </cell>
          <cell r="Y440">
            <v>173</v>
          </cell>
          <cell r="Z440">
            <v>182</v>
          </cell>
          <cell r="AA440">
            <v>0.04</v>
          </cell>
          <cell r="AG440" t="str">
            <v>N/A</v>
          </cell>
          <cell r="AH440" t="str">
            <v>N/A</v>
          </cell>
          <cell r="AI440" t="str">
            <v>N/A</v>
          </cell>
          <cell r="AJ440" t="str">
            <v>N/A</v>
          </cell>
          <cell r="AK440" t="str">
            <v>N/A</v>
          </cell>
          <cell r="AL440" t="str">
            <v>N/A</v>
          </cell>
          <cell r="AM440" t="str">
            <v>N/A</v>
          </cell>
          <cell r="AN440" t="str">
            <v>N/A</v>
          </cell>
        </row>
        <row r="441">
          <cell r="C441" t="str">
            <v/>
          </cell>
        </row>
        <row r="442">
          <cell r="B442" t="str">
            <v>SB-01HC</v>
          </cell>
          <cell r="C442" t="str">
            <v>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v>
          </cell>
          <cell r="D442">
            <v>1499</v>
          </cell>
          <cell r="E442">
            <v>1319</v>
          </cell>
          <cell r="F442" t="str">
            <v>No MAP Price</v>
          </cell>
          <cell r="G442">
            <v>911</v>
          </cell>
          <cell r="H442">
            <v>858</v>
          </cell>
          <cell r="I442">
            <v>911</v>
          </cell>
          <cell r="J442">
            <v>911</v>
          </cell>
          <cell r="K442">
            <v>911</v>
          </cell>
          <cell r="L442">
            <v>726</v>
          </cell>
          <cell r="M442">
            <v>0.04</v>
          </cell>
          <cell r="O442" t="e">
            <v>#N/A</v>
          </cell>
          <cell r="S442" t="str">
            <v>N/A</v>
          </cell>
          <cell r="T442">
            <v>769</v>
          </cell>
          <cell r="U442" t="str">
            <v>N/A</v>
          </cell>
          <cell r="V442">
            <v>2024</v>
          </cell>
          <cell r="W442">
            <v>1781</v>
          </cell>
          <cell r="X442">
            <v>1230</v>
          </cell>
          <cell r="Y442">
            <v>1158</v>
          </cell>
          <cell r="Z442">
            <v>1230</v>
          </cell>
          <cell r="AA442">
            <v>0.04</v>
          </cell>
          <cell r="AG442" t="str">
            <v>N/A</v>
          </cell>
          <cell r="AH442" t="str">
            <v>N/A</v>
          </cell>
          <cell r="AI442" t="str">
            <v>N/A</v>
          </cell>
          <cell r="AJ442" t="str">
            <v>N/A</v>
          </cell>
          <cell r="AK442" t="str">
            <v>N/A</v>
          </cell>
          <cell r="AL442" t="str">
            <v>N/A</v>
          </cell>
          <cell r="AM442" t="str">
            <v>N/A</v>
          </cell>
          <cell r="AN442" t="str">
            <v>N/A</v>
          </cell>
        </row>
        <row r="443">
          <cell r="B443" t="str">
            <v>SB-11TM</v>
          </cell>
          <cell r="C443" t="str">
            <v xml:space="preserve">Internal OPS tuner, ATSC, Clear QAM, IPTV H.264, H.265, 4K30Hz/FHD supported, 10/100/1000 Mbps Ethernet, 3yr warranty </v>
          </cell>
          <cell r="D443">
            <v>418.59999999999997</v>
          </cell>
          <cell r="E443">
            <v>325</v>
          </cell>
          <cell r="F443">
            <v>325</v>
          </cell>
          <cell r="G443">
            <v>273</v>
          </cell>
          <cell r="H443">
            <v>260</v>
          </cell>
          <cell r="I443">
            <v>273</v>
          </cell>
          <cell r="J443">
            <v>273</v>
          </cell>
          <cell r="K443">
            <v>273</v>
          </cell>
          <cell r="L443">
            <v>228</v>
          </cell>
          <cell r="M443">
            <v>0.04</v>
          </cell>
          <cell r="O443" t="e">
            <v>#N/A</v>
          </cell>
          <cell r="S443" t="str">
            <v>N/A</v>
          </cell>
          <cell r="T443">
            <v>229</v>
          </cell>
          <cell r="U443" t="str">
            <v>N/A</v>
          </cell>
          <cell r="V443">
            <v>565</v>
          </cell>
          <cell r="W443">
            <v>439</v>
          </cell>
          <cell r="X443">
            <v>369</v>
          </cell>
          <cell r="Y443">
            <v>351</v>
          </cell>
          <cell r="Z443">
            <v>369</v>
          </cell>
          <cell r="AA443" t="e">
            <v>#N/A</v>
          </cell>
          <cell r="AG443" t="str">
            <v>N/A</v>
          </cell>
          <cell r="AH443" t="str">
            <v>N/A</v>
          </cell>
          <cell r="AI443" t="str">
            <v>N/A</v>
          </cell>
          <cell r="AJ443" t="str">
            <v>N/A</v>
          </cell>
          <cell r="AK443" t="str">
            <v>N/A</v>
          </cell>
          <cell r="AL443" t="str">
            <v>N/A</v>
          </cell>
          <cell r="AM443" t="str">
            <v>N/A</v>
          </cell>
          <cell r="AN443" t="str">
            <v>N/A</v>
          </cell>
        </row>
        <row r="444">
          <cell r="B444" t="str">
            <v>SB-04HC</v>
          </cell>
          <cell r="C444" t="str">
            <v>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v>
          </cell>
          <cell r="D444">
            <v>1919</v>
          </cell>
          <cell r="E444">
            <v>1690</v>
          </cell>
          <cell r="F444" t="str">
            <v>No MAP Price</v>
          </cell>
          <cell r="G444">
            <v>1167</v>
          </cell>
          <cell r="H444">
            <v>1099</v>
          </cell>
          <cell r="I444">
            <v>1167</v>
          </cell>
          <cell r="J444">
            <v>1167</v>
          </cell>
          <cell r="K444">
            <v>1167</v>
          </cell>
          <cell r="L444">
            <v>930</v>
          </cell>
          <cell r="M444">
            <v>0.04</v>
          </cell>
          <cell r="O444" t="e">
            <v>#N/A</v>
          </cell>
          <cell r="S444" t="str">
            <v>N/A</v>
          </cell>
          <cell r="T444">
            <v>989</v>
          </cell>
          <cell r="U444" t="str">
            <v>N/A</v>
          </cell>
          <cell r="V444">
            <v>2591</v>
          </cell>
          <cell r="W444">
            <v>2282</v>
          </cell>
          <cell r="X444">
            <v>1575</v>
          </cell>
          <cell r="Y444">
            <v>1484</v>
          </cell>
          <cell r="Z444">
            <v>1575</v>
          </cell>
          <cell r="AA444">
            <v>0.04</v>
          </cell>
          <cell r="AG444" t="str">
            <v>N/A</v>
          </cell>
          <cell r="AH444" t="str">
            <v>N/A</v>
          </cell>
          <cell r="AI444" t="str">
            <v>N/A</v>
          </cell>
          <cell r="AJ444" t="str">
            <v>N/A</v>
          </cell>
          <cell r="AK444" t="str">
            <v>N/A</v>
          </cell>
          <cell r="AL444" t="str">
            <v>N/A</v>
          </cell>
          <cell r="AM444" t="str">
            <v>N/A</v>
          </cell>
          <cell r="AN444" t="str">
            <v>N/A</v>
          </cell>
        </row>
        <row r="445">
          <cell r="B445" t="str">
            <v>SB-07BC</v>
          </cell>
          <cell r="C445" t="str">
            <v>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v>
          </cell>
          <cell r="D445">
            <v>299</v>
          </cell>
          <cell r="E445">
            <v>299</v>
          </cell>
          <cell r="F445">
            <v>299</v>
          </cell>
          <cell r="G445">
            <v>207</v>
          </cell>
          <cell r="H445">
            <v>195</v>
          </cell>
          <cell r="I445">
            <v>207</v>
          </cell>
          <cell r="J445">
            <v>207</v>
          </cell>
          <cell r="K445">
            <v>207</v>
          </cell>
          <cell r="L445">
            <v>165</v>
          </cell>
          <cell r="M445">
            <v>0.04</v>
          </cell>
          <cell r="O445" t="e">
            <v>#N/A</v>
          </cell>
          <cell r="S445" t="str">
            <v>N/A</v>
          </cell>
          <cell r="T445">
            <v>179</v>
          </cell>
          <cell r="U445" t="str">
            <v>N/A</v>
          </cell>
          <cell r="V445">
            <v>404</v>
          </cell>
          <cell r="W445">
            <v>404</v>
          </cell>
          <cell r="X445">
            <v>279</v>
          </cell>
          <cell r="Y445">
            <v>263</v>
          </cell>
          <cell r="Z445">
            <v>279</v>
          </cell>
          <cell r="AA445">
            <v>0.04</v>
          </cell>
          <cell r="AG445" t="str">
            <v>N/A</v>
          </cell>
          <cell r="AH445" t="str">
            <v>N/A</v>
          </cell>
          <cell r="AI445" t="str">
            <v>N/A</v>
          </cell>
          <cell r="AJ445" t="str">
            <v>N/A</v>
          </cell>
          <cell r="AK445" t="str">
            <v>N/A</v>
          </cell>
          <cell r="AL445" t="str">
            <v>N/A</v>
          </cell>
          <cell r="AM445" t="str">
            <v>N/A</v>
          </cell>
          <cell r="AN445" t="str">
            <v>N/A</v>
          </cell>
        </row>
        <row r="446">
          <cell r="B446" t="str">
            <v>SB-09HC</v>
          </cell>
          <cell r="C446" t="str">
            <v>QUAD 3G SDI OPS interface card with full 4K/60Hz support.  Compatiable with X551UHD, X651UHD-2, X841UHD-2, X981UHD-2, PA322UHD-2, V/P404, V/P484, V/P554.  4K/30Hz X641UHD, X841UHD, X981UHD, PA322UHD</v>
          </cell>
          <cell r="D446">
            <v>2402</v>
          </cell>
          <cell r="E446">
            <v>2402</v>
          </cell>
          <cell r="F446">
            <v>2402</v>
          </cell>
          <cell r="G446">
            <v>1898</v>
          </cell>
          <cell r="H446">
            <v>1802</v>
          </cell>
          <cell r="I446">
            <v>1898</v>
          </cell>
          <cell r="J446">
            <v>1898</v>
          </cell>
          <cell r="K446">
            <v>1898</v>
          </cell>
          <cell r="L446">
            <v>1562</v>
          </cell>
          <cell r="M446">
            <v>0.04</v>
          </cell>
          <cell r="O446" t="e">
            <v>#N/A</v>
          </cell>
          <cell r="S446" t="str">
            <v>N/A</v>
          </cell>
          <cell r="T446">
            <v>1619</v>
          </cell>
          <cell r="U446" t="str">
            <v>N/A</v>
          </cell>
          <cell r="V446">
            <v>3243</v>
          </cell>
          <cell r="W446">
            <v>3243</v>
          </cell>
          <cell r="X446">
            <v>2562</v>
          </cell>
          <cell r="Y446">
            <v>2433</v>
          </cell>
          <cell r="Z446">
            <v>2562</v>
          </cell>
          <cell r="AA446">
            <v>0.04</v>
          </cell>
          <cell r="AG446" t="str">
            <v>N/A</v>
          </cell>
          <cell r="AH446" t="str">
            <v>N/A</v>
          </cell>
          <cell r="AI446" t="str">
            <v>N/A</v>
          </cell>
          <cell r="AJ446" t="str">
            <v>N/A</v>
          </cell>
          <cell r="AK446" t="str">
            <v>N/A</v>
          </cell>
          <cell r="AL446" t="str">
            <v>N/A</v>
          </cell>
          <cell r="AM446" t="str">
            <v>N/A</v>
          </cell>
          <cell r="AN446" t="str">
            <v>N/A</v>
          </cell>
        </row>
        <row r="447">
          <cell r="B447" t="str">
            <v>OPS-PCAEQ-PS2</v>
          </cell>
          <cell r="C447" t="str">
            <v>NEC OPS PC with AMD Fusion architecture, A10-4600M Quad Core CPU, 8GB DDR3, Windows 10 Professional Operating System, 128GB Solid State Drive, Built-In WiFi, DisplayPort Out, USB 2.0 x 2, USB 3.0 x 2.  Compatible with all NEC displays supporting OPS. Limited Availability - no suggested replacement.</v>
          </cell>
          <cell r="D447">
            <v>1899</v>
          </cell>
          <cell r="E447">
            <v>1899</v>
          </cell>
          <cell r="F447">
            <v>1899</v>
          </cell>
          <cell r="G447">
            <v>1548.85</v>
          </cell>
          <cell r="H447">
            <v>1487</v>
          </cell>
          <cell r="I447">
            <v>1548.85</v>
          </cell>
          <cell r="J447">
            <v>1548.85</v>
          </cell>
          <cell r="K447">
            <v>1548.85</v>
          </cell>
          <cell r="L447">
            <v>1314</v>
          </cell>
          <cell r="M447">
            <v>0.04</v>
          </cell>
          <cell r="O447" t="e">
            <v>#N/A</v>
          </cell>
          <cell r="S447" t="str">
            <v>N/A</v>
          </cell>
          <cell r="T447">
            <v>1339</v>
          </cell>
          <cell r="U447" t="str">
            <v>N/A</v>
          </cell>
          <cell r="V447">
            <v>2564</v>
          </cell>
          <cell r="W447">
            <v>2564</v>
          </cell>
          <cell r="X447">
            <v>2091</v>
          </cell>
          <cell r="Y447">
            <v>2007</v>
          </cell>
          <cell r="Z447">
            <v>2091</v>
          </cell>
          <cell r="AA447">
            <v>0.04</v>
          </cell>
          <cell r="AG447" t="str">
            <v>N/A</v>
          </cell>
          <cell r="AH447" t="str">
            <v>N/A</v>
          </cell>
          <cell r="AI447" t="str">
            <v>N/A</v>
          </cell>
          <cell r="AJ447" t="str">
            <v>N/A</v>
          </cell>
          <cell r="AK447" t="str">
            <v>N/A</v>
          </cell>
          <cell r="AL447" t="str">
            <v>N/A</v>
          </cell>
          <cell r="AM447" t="str">
            <v>N/A</v>
          </cell>
          <cell r="AN447" t="str">
            <v>N/A</v>
          </cell>
        </row>
        <row r="448">
          <cell r="B448" t="str">
            <v>OPS-DOCK</v>
          </cell>
          <cell r="C448" t="str">
            <v>External OPS Dock for standalone OPS usage.  Turns an internal OPS card into an external device.  Compatible with the OPS-PCAF, OPS-PCAFQ, OPS-PCIC, OPS-PCIA and OPS-DRD series</v>
          </cell>
          <cell r="D448">
            <v>109</v>
          </cell>
          <cell r="E448">
            <v>107</v>
          </cell>
          <cell r="F448">
            <v>107</v>
          </cell>
          <cell r="G448">
            <v>78.75</v>
          </cell>
          <cell r="H448">
            <v>75</v>
          </cell>
          <cell r="I448">
            <v>78.75</v>
          </cell>
          <cell r="J448">
            <v>78.75</v>
          </cell>
          <cell r="K448">
            <v>78.75</v>
          </cell>
          <cell r="L448">
            <v>65</v>
          </cell>
          <cell r="M448">
            <v>0.04</v>
          </cell>
          <cell r="O448" t="e">
            <v>#N/A</v>
          </cell>
          <cell r="S448" t="str">
            <v>N/A</v>
          </cell>
          <cell r="T448">
            <v>69</v>
          </cell>
          <cell r="U448" t="str">
            <v>N/A</v>
          </cell>
          <cell r="V448">
            <v>147</v>
          </cell>
          <cell r="W448">
            <v>144</v>
          </cell>
          <cell r="X448">
            <v>106</v>
          </cell>
          <cell r="Y448">
            <v>101</v>
          </cell>
          <cell r="Z448">
            <v>106</v>
          </cell>
          <cell r="AA448">
            <v>0.04</v>
          </cell>
          <cell r="AG448" t="str">
            <v>N/A</v>
          </cell>
          <cell r="AH448" t="str">
            <v>N/A</v>
          </cell>
          <cell r="AI448" t="str">
            <v>N/A</v>
          </cell>
          <cell r="AJ448" t="str">
            <v>N/A</v>
          </cell>
          <cell r="AK448" t="str">
            <v>N/A</v>
          </cell>
          <cell r="AL448" t="str">
            <v>N/A</v>
          </cell>
          <cell r="AM448" t="str">
            <v>N/A</v>
          </cell>
          <cell r="AN448" t="str">
            <v>N/A</v>
          </cell>
        </row>
        <row r="449">
          <cell r="B449" t="str">
            <v>OPS-TI7W-PS</v>
          </cell>
          <cell r="C449" t="str">
            <v>OPS PC with Intel Whiskeylake i7-8665U, 1.9GHz Quad-Core CPU, Intel HD620, 8GB DDR4, Windows 10 Pro 64 Bit OS, 128GB M.2 SSD, HDMI Out, USB 2.0 x 2, USB 3.0 x 2, vPro/TPM, WiFi, Compatible with all NEC displays supporting OPS (Shipping in March '20)</v>
          </cell>
          <cell r="D449">
            <v>2799</v>
          </cell>
          <cell r="E449">
            <v>1999</v>
          </cell>
          <cell r="F449">
            <v>1999</v>
          </cell>
          <cell r="G449">
            <v>1599.2</v>
          </cell>
          <cell r="H449">
            <v>1499.5</v>
          </cell>
          <cell r="I449">
            <v>1599.2</v>
          </cell>
          <cell r="J449">
            <v>1599.2</v>
          </cell>
          <cell r="K449" t="str">
            <v>N/A</v>
          </cell>
          <cell r="L449">
            <v>1300</v>
          </cell>
          <cell r="M449">
            <v>0.04</v>
          </cell>
          <cell r="O449" t="e">
            <v>#N/A</v>
          </cell>
          <cell r="S449" t="str">
            <v>N/A</v>
          </cell>
          <cell r="T449">
            <v>1349</v>
          </cell>
          <cell r="U449" t="str">
            <v>N/A</v>
          </cell>
          <cell r="V449">
            <v>3779</v>
          </cell>
          <cell r="W449">
            <v>2699</v>
          </cell>
          <cell r="X449">
            <v>2159</v>
          </cell>
          <cell r="Y449">
            <v>2024</v>
          </cell>
          <cell r="Z449">
            <v>2159</v>
          </cell>
          <cell r="AA449">
            <v>0.04</v>
          </cell>
          <cell r="AG449" t="str">
            <v>N/A</v>
          </cell>
          <cell r="AH449" t="str">
            <v>N/A</v>
          </cell>
          <cell r="AI449" t="str">
            <v>N/A</v>
          </cell>
          <cell r="AJ449" t="str">
            <v>N/A</v>
          </cell>
          <cell r="AK449" t="str">
            <v>N/A</v>
          </cell>
          <cell r="AL449" t="str">
            <v>N/A</v>
          </cell>
          <cell r="AM449" t="str">
            <v>N/A</v>
          </cell>
          <cell r="AN449" t="str">
            <v>N/A</v>
          </cell>
        </row>
        <row r="450">
          <cell r="B450" t="str">
            <v>OPS-TI3W-PS</v>
          </cell>
          <cell r="C450" t="str">
            <v>OPS PC with Intel Whiskeylake i3-8145U, 2.1GHz Dual-Core CPU, Intel HD620, 8GB DDR4, Windows 10 Pro 64 Bit OS, 128GB M.2 SSD, HDMI Out, USB 2.0 x 2, USB 3.0 x 2, TPM, WiFi, Compatible with all NEC displays supporting OPS (Shipping in March '20)</v>
          </cell>
          <cell r="D450">
            <v>2141</v>
          </cell>
          <cell r="E450">
            <v>1529</v>
          </cell>
          <cell r="F450">
            <v>1529</v>
          </cell>
          <cell r="G450">
            <v>1223.2</v>
          </cell>
          <cell r="H450">
            <v>1146.75</v>
          </cell>
          <cell r="I450">
            <v>1223.2</v>
          </cell>
          <cell r="J450">
            <v>1223.2</v>
          </cell>
          <cell r="K450" t="str">
            <v>N/A</v>
          </cell>
          <cell r="L450">
            <v>994</v>
          </cell>
          <cell r="M450">
            <v>0.04</v>
          </cell>
          <cell r="O450" t="e">
            <v>#N/A</v>
          </cell>
          <cell r="S450" t="str">
            <v>N/A</v>
          </cell>
          <cell r="T450">
            <v>1029</v>
          </cell>
          <cell r="U450" t="str">
            <v>N/A</v>
          </cell>
          <cell r="V450">
            <v>2890</v>
          </cell>
          <cell r="W450">
            <v>2064</v>
          </cell>
          <cell r="X450">
            <v>1651</v>
          </cell>
          <cell r="Y450">
            <v>1548</v>
          </cell>
          <cell r="Z450">
            <v>1651</v>
          </cell>
          <cell r="AA450">
            <v>0.04</v>
          </cell>
          <cell r="AG450" t="str">
            <v>N/A</v>
          </cell>
          <cell r="AH450" t="str">
            <v>N/A</v>
          </cell>
          <cell r="AI450" t="str">
            <v>N/A</v>
          </cell>
          <cell r="AJ450" t="str">
            <v>N/A</v>
          </cell>
          <cell r="AK450" t="str">
            <v>N/A</v>
          </cell>
          <cell r="AL450" t="str">
            <v>N/A</v>
          </cell>
          <cell r="AM450" t="str">
            <v>N/A</v>
          </cell>
          <cell r="AN450" t="str">
            <v>N/A</v>
          </cell>
        </row>
        <row r="451">
          <cell r="B451" t="str">
            <v>OPS-TAA8R-PS</v>
          </cell>
          <cell r="C451" t="str">
            <v>OPS PC with AMD A8-5550M, 2.1GHz Quad-Core CPU, Radeon HD8550, 4GB DDR3 Dual Channel, Windows 10 IoT OS, 64GB SSD, DisplayPort Out, USB 2.0 x 1, USB 3.0 x 2, Compatible with all NEC displays supporting OPS</v>
          </cell>
          <cell r="D451">
            <v>1609</v>
          </cell>
          <cell r="E451">
            <v>1149</v>
          </cell>
          <cell r="F451">
            <v>1149</v>
          </cell>
          <cell r="G451">
            <v>919.2</v>
          </cell>
          <cell r="H451">
            <v>861.75</v>
          </cell>
          <cell r="I451">
            <v>919.2</v>
          </cell>
          <cell r="J451">
            <v>919.2</v>
          </cell>
          <cell r="K451" t="str">
            <v>N/A</v>
          </cell>
          <cell r="L451">
            <v>747</v>
          </cell>
          <cell r="M451">
            <v>0.04</v>
          </cell>
          <cell r="O451" t="e">
            <v>#N/A</v>
          </cell>
          <cell r="S451" t="str">
            <v>N/A</v>
          </cell>
          <cell r="T451">
            <v>779</v>
          </cell>
          <cell r="U451" t="str">
            <v>N/A</v>
          </cell>
          <cell r="V451">
            <v>2172</v>
          </cell>
          <cell r="W451">
            <v>1551</v>
          </cell>
          <cell r="X451">
            <v>1241</v>
          </cell>
          <cell r="Y451">
            <v>1163</v>
          </cell>
          <cell r="Z451">
            <v>1241</v>
          </cell>
          <cell r="AA451">
            <v>0.04</v>
          </cell>
          <cell r="AG451" t="str">
            <v>N/A</v>
          </cell>
          <cell r="AH451" t="str">
            <v>N/A</v>
          </cell>
          <cell r="AI451" t="str">
            <v>N/A</v>
          </cell>
          <cell r="AJ451" t="str">
            <v>N/A</v>
          </cell>
          <cell r="AK451" t="str">
            <v>N/A</v>
          </cell>
          <cell r="AL451" t="str">
            <v>N/A</v>
          </cell>
          <cell r="AM451" t="str">
            <v>N/A</v>
          </cell>
          <cell r="AN451" t="str">
            <v>N/A</v>
          </cell>
        </row>
        <row r="452">
          <cell r="C452" t="str">
            <v/>
          </cell>
        </row>
        <row r="453">
          <cell r="B453" t="str">
            <v>DS1-MP10RX1</v>
          </cell>
          <cell r="C453" t="str">
            <v>MultiPresenter Stick wireless presentation device for up to 12 devices at once.  (Win, MAC, Android, iOS)  Screen mirroring for Android and Win.  Simple annotation software.  USB 2.0 type A for keyboard/mouse</v>
          </cell>
          <cell r="D453">
            <v>409</v>
          </cell>
          <cell r="E453">
            <v>329</v>
          </cell>
          <cell r="F453">
            <v>329</v>
          </cell>
          <cell r="G453">
            <v>260</v>
          </cell>
          <cell r="H453">
            <v>247</v>
          </cell>
          <cell r="I453">
            <v>260</v>
          </cell>
          <cell r="J453">
            <v>260</v>
          </cell>
          <cell r="K453">
            <v>260</v>
          </cell>
          <cell r="L453">
            <v>214</v>
          </cell>
          <cell r="M453">
            <v>0.04</v>
          </cell>
          <cell r="O453" t="e">
            <v>#N/A</v>
          </cell>
          <cell r="S453" t="str">
            <v>N/A</v>
          </cell>
          <cell r="T453">
            <v>219</v>
          </cell>
          <cell r="U453" t="str">
            <v>N/A</v>
          </cell>
          <cell r="V453">
            <v>552</v>
          </cell>
          <cell r="W453">
            <v>444</v>
          </cell>
          <cell r="X453">
            <v>351</v>
          </cell>
          <cell r="Y453">
            <v>333</v>
          </cell>
          <cell r="Z453">
            <v>351</v>
          </cell>
          <cell r="AA453">
            <v>0.04</v>
          </cell>
          <cell r="AG453" t="str">
            <v>N/A</v>
          </cell>
          <cell r="AH453" t="str">
            <v>N/A</v>
          </cell>
          <cell r="AI453" t="str">
            <v>N/A</v>
          </cell>
          <cell r="AJ453" t="str">
            <v>N/A</v>
          </cell>
          <cell r="AK453" t="str">
            <v>N/A</v>
          </cell>
          <cell r="AL453" t="str">
            <v>N/A</v>
          </cell>
          <cell r="AM453" t="str">
            <v>N/A</v>
          </cell>
          <cell r="AN453" t="str">
            <v>N/A</v>
          </cell>
        </row>
        <row r="454">
          <cell r="B454" t="str">
            <v>Hiperwall</v>
          </cell>
          <cell r="C454" t="str">
            <v>Next generation video wall system and distributed visualization software for situational awareness and digital signage applications.  Quotes are through the Solutions group only.  Please contact your NEC sales representative if you require a Hiperwall system quote.</v>
          </cell>
          <cell r="D454" t="str">
            <v>N/A</v>
          </cell>
          <cell r="E454" t="str">
            <v>N/A</v>
          </cell>
          <cell r="F454" t="str">
            <v>N/A</v>
          </cell>
          <cell r="G454" t="str">
            <v>N/A</v>
          </cell>
          <cell r="H454" t="str">
            <v>N/A</v>
          </cell>
          <cell r="I454" t="str">
            <v>N/A</v>
          </cell>
          <cell r="J454" t="str">
            <v>N/A</v>
          </cell>
          <cell r="K454" t="str">
            <v>N/A</v>
          </cell>
          <cell r="L454" t="str">
            <v>N/A</v>
          </cell>
          <cell r="M454" t="str">
            <v>N/A</v>
          </cell>
          <cell r="N454" t="str">
            <v>N/A</v>
          </cell>
          <cell r="O454" t="str">
            <v>N/A</v>
          </cell>
          <cell r="R454" t="str">
            <v>N/A</v>
          </cell>
          <cell r="S454" t="str">
            <v>N/A</v>
          </cell>
          <cell r="T454" t="e">
            <v>#VALUE!</v>
          </cell>
          <cell r="U454" t="str">
            <v>N/A</v>
          </cell>
          <cell r="V454" t="str">
            <v>N/A</v>
          </cell>
          <cell r="W454" t="str">
            <v>N/A</v>
          </cell>
          <cell r="X454" t="str">
            <v>N/A</v>
          </cell>
          <cell r="Y454" t="str">
            <v>N/A</v>
          </cell>
          <cell r="Z454" t="str">
            <v>N/A</v>
          </cell>
          <cell r="AA454" t="str">
            <v>N/A</v>
          </cell>
          <cell r="AG454" t="str">
            <v>N/A</v>
          </cell>
          <cell r="AH454" t="str">
            <v>N/A</v>
          </cell>
          <cell r="AI454" t="str">
            <v>N/A</v>
          </cell>
          <cell r="AJ454" t="str">
            <v>N/A</v>
          </cell>
          <cell r="AK454" t="str">
            <v>N/A</v>
          </cell>
          <cell r="AL454" t="str">
            <v>N/A</v>
          </cell>
          <cell r="AM454" t="str">
            <v>N/A</v>
          </cell>
          <cell r="AN454" t="str">
            <v>N/A</v>
          </cell>
        </row>
        <row r="455">
          <cell r="B455" t="str">
            <v>Mosaic-canvas</v>
          </cell>
          <cell r="C455" t="str">
            <v>Low cost interactive whiteboarding software allowing for point to point collaboration over the internet</v>
          </cell>
          <cell r="D455">
            <v>299</v>
          </cell>
          <cell r="E455">
            <v>229</v>
          </cell>
          <cell r="F455">
            <v>229</v>
          </cell>
          <cell r="G455">
            <v>179</v>
          </cell>
          <cell r="H455">
            <v>170</v>
          </cell>
          <cell r="I455">
            <v>179</v>
          </cell>
          <cell r="J455">
            <v>179</v>
          </cell>
          <cell r="K455" t="str">
            <v>N/A</v>
          </cell>
          <cell r="L455">
            <v>142.79999999999998</v>
          </cell>
          <cell r="M455">
            <v>0.04</v>
          </cell>
          <cell r="O455" t="e">
            <v>#N/A</v>
          </cell>
          <cell r="S455" t="str">
            <v>N/A</v>
          </cell>
          <cell r="T455">
            <v>149</v>
          </cell>
          <cell r="U455" t="str">
            <v>N/A</v>
          </cell>
          <cell r="V455">
            <v>404</v>
          </cell>
          <cell r="W455">
            <v>309</v>
          </cell>
          <cell r="X455">
            <v>242</v>
          </cell>
          <cell r="Y455">
            <v>230</v>
          </cell>
          <cell r="Z455">
            <v>242</v>
          </cell>
          <cell r="AA455">
            <v>0.04</v>
          </cell>
          <cell r="AG455" t="str">
            <v>N/A</v>
          </cell>
          <cell r="AH455" t="str">
            <v>N/A</v>
          </cell>
          <cell r="AI455" t="str">
            <v>N/A</v>
          </cell>
          <cell r="AJ455" t="str">
            <v>N/A</v>
          </cell>
          <cell r="AK455" t="str">
            <v>N/A</v>
          </cell>
          <cell r="AL455" t="str">
            <v>N/A</v>
          </cell>
          <cell r="AM455" t="str">
            <v>N/A</v>
          </cell>
          <cell r="AN455" t="str">
            <v>N/A</v>
          </cell>
        </row>
        <row r="456">
          <cell r="B456" t="str">
            <v>NP01SW1</v>
          </cell>
          <cell r="C456" t="str">
            <v>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v>
          </cell>
          <cell r="D456">
            <v>769</v>
          </cell>
          <cell r="E456">
            <v>769</v>
          </cell>
          <cell r="F456">
            <v>769</v>
          </cell>
          <cell r="G456">
            <v>608</v>
          </cell>
          <cell r="H456">
            <v>577</v>
          </cell>
          <cell r="I456">
            <v>608</v>
          </cell>
          <cell r="J456">
            <v>608</v>
          </cell>
          <cell r="K456">
            <v>608</v>
          </cell>
          <cell r="L456">
            <v>500</v>
          </cell>
          <cell r="M456">
            <v>0.04</v>
          </cell>
          <cell r="O456" t="e">
            <v>#N/A</v>
          </cell>
          <cell r="S456" t="str">
            <v>N/A</v>
          </cell>
          <cell r="T456">
            <v>519</v>
          </cell>
          <cell r="U456" t="str">
            <v>N/A</v>
          </cell>
          <cell r="V456">
            <v>1038</v>
          </cell>
          <cell r="W456">
            <v>1038</v>
          </cell>
          <cell r="X456">
            <v>821</v>
          </cell>
          <cell r="Y456">
            <v>779</v>
          </cell>
          <cell r="Z456">
            <v>821</v>
          </cell>
          <cell r="AA456">
            <v>0.04</v>
          </cell>
          <cell r="AG456" t="str">
            <v>N/A</v>
          </cell>
          <cell r="AH456" t="str">
            <v>N/A</v>
          </cell>
          <cell r="AI456" t="str">
            <v>N/A</v>
          </cell>
          <cell r="AJ456" t="str">
            <v>N/A</v>
          </cell>
          <cell r="AK456" t="str">
            <v>N/A</v>
          </cell>
          <cell r="AL456" t="str">
            <v>N/A</v>
          </cell>
          <cell r="AM456" t="str">
            <v>N/A</v>
          </cell>
          <cell r="AN456" t="str">
            <v>N/A</v>
          </cell>
        </row>
        <row r="457">
          <cell r="B457" t="str">
            <v>NP01SW2</v>
          </cell>
          <cell r="C457" t="str">
            <v>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v>
          </cell>
          <cell r="D457">
            <v>935</v>
          </cell>
          <cell r="E457">
            <v>935</v>
          </cell>
          <cell r="F457">
            <v>935</v>
          </cell>
          <cell r="G457">
            <v>739</v>
          </cell>
          <cell r="H457">
            <v>702</v>
          </cell>
          <cell r="I457">
            <v>739</v>
          </cell>
          <cell r="J457">
            <v>739</v>
          </cell>
          <cell r="K457">
            <v>739</v>
          </cell>
          <cell r="L457">
            <v>608</v>
          </cell>
          <cell r="M457">
            <v>0.04</v>
          </cell>
          <cell r="O457" t="e">
            <v>#N/A</v>
          </cell>
          <cell r="S457" t="str">
            <v>N/A</v>
          </cell>
          <cell r="T457">
            <v>629</v>
          </cell>
          <cell r="U457" t="str">
            <v>N/A</v>
          </cell>
          <cell r="V457">
            <v>1262</v>
          </cell>
          <cell r="W457">
            <v>1262</v>
          </cell>
          <cell r="X457">
            <v>998</v>
          </cell>
          <cell r="Y457">
            <v>948</v>
          </cell>
          <cell r="Z457">
            <v>998</v>
          </cell>
          <cell r="AA457">
            <v>0.04</v>
          </cell>
          <cell r="AG457" t="str">
            <v>N/A</v>
          </cell>
          <cell r="AH457" t="str">
            <v>N/A</v>
          </cell>
          <cell r="AI457" t="str">
            <v>N/A</v>
          </cell>
          <cell r="AJ457" t="str">
            <v>N/A</v>
          </cell>
          <cell r="AK457" t="str">
            <v>N/A</v>
          </cell>
          <cell r="AL457" t="str">
            <v>N/A</v>
          </cell>
          <cell r="AM457" t="str">
            <v>N/A</v>
          </cell>
          <cell r="AN457" t="str">
            <v>N/A</v>
          </cell>
        </row>
        <row r="458">
          <cell r="B458" t="str">
            <v>RPi3CM16GB</v>
          </cell>
          <cell r="C458" t="str">
            <v>NEC Edition Raspberry Pi Compute Module, 1.2GHz quad core ARM Cortex A53, Broadcom VideoCore IV, 1 GB LPDDR2-900 SDRAM, 16GB eMMC on board memory (availble in June)</v>
          </cell>
          <cell r="D458">
            <v>85</v>
          </cell>
          <cell r="E458">
            <v>85</v>
          </cell>
          <cell r="F458">
            <v>85</v>
          </cell>
          <cell r="G458">
            <v>67.2</v>
          </cell>
          <cell r="H458">
            <v>64</v>
          </cell>
          <cell r="I458">
            <v>67.2</v>
          </cell>
          <cell r="J458">
            <v>67.2</v>
          </cell>
          <cell r="K458">
            <v>67.2</v>
          </cell>
          <cell r="L458">
            <v>55</v>
          </cell>
          <cell r="M458">
            <v>0.04</v>
          </cell>
          <cell r="O458" t="e">
            <v>#N/A</v>
          </cell>
          <cell r="S458" t="str">
            <v>N/A</v>
          </cell>
          <cell r="T458">
            <v>59</v>
          </cell>
          <cell r="U458" t="str">
            <v>N/A</v>
          </cell>
          <cell r="V458">
            <v>115</v>
          </cell>
          <cell r="W458">
            <v>115</v>
          </cell>
          <cell r="X458">
            <v>91</v>
          </cell>
          <cell r="Y458">
            <v>86</v>
          </cell>
          <cell r="Z458">
            <v>91</v>
          </cell>
          <cell r="AA458">
            <v>0.04</v>
          </cell>
          <cell r="AG458" t="str">
            <v>N/A</v>
          </cell>
          <cell r="AH458" t="str">
            <v>N/A</v>
          </cell>
          <cell r="AI458" t="str">
            <v>N/A</v>
          </cell>
          <cell r="AJ458" t="str">
            <v>N/A</v>
          </cell>
          <cell r="AK458" t="str">
            <v>N/A</v>
          </cell>
          <cell r="AL458" t="str">
            <v>N/A</v>
          </cell>
          <cell r="AM458" t="str">
            <v>N/A</v>
          </cell>
          <cell r="AN458" t="str">
            <v>N/A</v>
          </cell>
        </row>
        <row r="459">
          <cell r="B459" t="str">
            <v>RPi3CM-IF</v>
          </cell>
          <cell r="C459" t="str">
            <v>Raspberry Pi Compute Module and IF board bundle.  Includes all the parts to use Raspberry Pi Compute Module in a compatible NEC large format display. (1) RPi3CM16GB, (1) Raspberry Pi Interface board, (1) Cooling fan, (1) Vented door replacement</v>
          </cell>
          <cell r="D459">
            <v>132</v>
          </cell>
          <cell r="E459">
            <v>132</v>
          </cell>
          <cell r="F459">
            <v>132</v>
          </cell>
          <cell r="G459">
            <v>103.95</v>
          </cell>
          <cell r="H459">
            <v>99</v>
          </cell>
          <cell r="I459">
            <v>103.95</v>
          </cell>
          <cell r="J459">
            <v>103.95</v>
          </cell>
          <cell r="K459">
            <v>103.95</v>
          </cell>
          <cell r="L459">
            <v>85</v>
          </cell>
          <cell r="M459">
            <v>0.04</v>
          </cell>
          <cell r="O459" t="e">
            <v>#N/A</v>
          </cell>
          <cell r="S459" t="str">
            <v>N/A</v>
          </cell>
          <cell r="T459">
            <v>89</v>
          </cell>
          <cell r="U459" t="str">
            <v>N/A</v>
          </cell>
          <cell r="V459">
            <v>178</v>
          </cell>
          <cell r="W459">
            <v>178</v>
          </cell>
          <cell r="X459">
            <v>140</v>
          </cell>
          <cell r="Y459">
            <v>134</v>
          </cell>
          <cell r="Z459">
            <v>140</v>
          </cell>
          <cell r="AA459">
            <v>0.04</v>
          </cell>
          <cell r="AG459" t="str">
            <v>N/A</v>
          </cell>
          <cell r="AH459" t="str">
            <v>N/A</v>
          </cell>
          <cell r="AI459" t="str">
            <v>N/A</v>
          </cell>
          <cell r="AJ459" t="str">
            <v>N/A</v>
          </cell>
          <cell r="AK459" t="str">
            <v>N/A</v>
          </cell>
          <cell r="AL459" t="str">
            <v>N/A</v>
          </cell>
          <cell r="AM459" t="str">
            <v>N/A</v>
          </cell>
          <cell r="AN459" t="str">
            <v>N/A</v>
          </cell>
        </row>
        <row r="460">
          <cell r="B460" t="str">
            <v>DS1-IF10CE</v>
          </cell>
          <cell r="C460" t="str">
            <v>Raspberry Pi Compute Module Interface board, required accessory to use the RPi compute module in compatible NEC large format displays, Includes IF board, cooling fan, and vented door replacement  (availble in June)</v>
          </cell>
          <cell r="D460">
            <v>75</v>
          </cell>
          <cell r="E460">
            <v>75</v>
          </cell>
          <cell r="F460">
            <v>75</v>
          </cell>
          <cell r="G460">
            <v>58.8</v>
          </cell>
          <cell r="H460">
            <v>56</v>
          </cell>
          <cell r="I460">
            <v>58.8</v>
          </cell>
          <cell r="J460">
            <v>58.8</v>
          </cell>
          <cell r="K460">
            <v>58.8</v>
          </cell>
          <cell r="L460">
            <v>48</v>
          </cell>
          <cell r="M460">
            <v>0.04</v>
          </cell>
          <cell r="O460" t="e">
            <v>#N/A</v>
          </cell>
          <cell r="S460" t="str">
            <v>N/A</v>
          </cell>
          <cell r="T460">
            <v>49</v>
          </cell>
          <cell r="U460" t="str">
            <v>N/A</v>
          </cell>
          <cell r="V460">
            <v>101</v>
          </cell>
          <cell r="W460">
            <v>101</v>
          </cell>
          <cell r="X460">
            <v>79</v>
          </cell>
          <cell r="Y460">
            <v>76</v>
          </cell>
          <cell r="Z460">
            <v>79</v>
          </cell>
          <cell r="AA460">
            <v>0.04</v>
          </cell>
          <cell r="AG460" t="str">
            <v>N/A</v>
          </cell>
          <cell r="AH460" t="str">
            <v>N/A</v>
          </cell>
          <cell r="AI460" t="str">
            <v>N/A</v>
          </cell>
          <cell r="AJ460" t="str">
            <v>N/A</v>
          </cell>
          <cell r="AK460" t="str">
            <v>N/A</v>
          </cell>
          <cell r="AL460" t="str">
            <v>N/A</v>
          </cell>
          <cell r="AM460" t="str">
            <v>N/A</v>
          </cell>
          <cell r="AN460" t="str">
            <v>N/A</v>
          </cell>
        </row>
        <row r="461">
          <cell r="B461" t="str">
            <v>KT-46UN-OF3</v>
          </cell>
          <cell r="C461" t="str">
            <v>Overframe Bezel Kit for the X464UNV; Match kit number to highest dimension in TileMatrix</v>
          </cell>
          <cell r="D461">
            <v>495</v>
          </cell>
          <cell r="E461">
            <v>495</v>
          </cell>
          <cell r="F461" t="str">
            <v>No MAP Price</v>
          </cell>
          <cell r="G461">
            <v>392</v>
          </cell>
          <cell r="H461">
            <v>372</v>
          </cell>
          <cell r="I461">
            <v>392</v>
          </cell>
          <cell r="J461">
            <v>392</v>
          </cell>
          <cell r="K461">
            <v>392</v>
          </cell>
          <cell r="L461">
            <v>322</v>
          </cell>
          <cell r="M461">
            <v>0.04</v>
          </cell>
          <cell r="O461" t="e">
            <v>#N/A</v>
          </cell>
          <cell r="S461" t="str">
            <v>N/A</v>
          </cell>
          <cell r="T461">
            <v>329</v>
          </cell>
          <cell r="U461" t="str">
            <v>N/A</v>
          </cell>
          <cell r="V461">
            <v>668</v>
          </cell>
          <cell r="W461">
            <v>668</v>
          </cell>
          <cell r="X461">
            <v>529</v>
          </cell>
          <cell r="Y461">
            <v>502</v>
          </cell>
          <cell r="Z461">
            <v>529</v>
          </cell>
          <cell r="AA461">
            <v>0.04</v>
          </cell>
          <cell r="AG461" t="str">
            <v>N/A</v>
          </cell>
          <cell r="AH461" t="str">
            <v>N/A</v>
          </cell>
          <cell r="AI461" t="str">
            <v>N/A</v>
          </cell>
          <cell r="AJ461" t="str">
            <v>N/A</v>
          </cell>
          <cell r="AK461" t="str">
            <v>N/A</v>
          </cell>
          <cell r="AL461" t="str">
            <v>N/A</v>
          </cell>
          <cell r="AM461" t="str">
            <v>N/A</v>
          </cell>
          <cell r="AN461" t="str">
            <v>N/A</v>
          </cell>
        </row>
        <row r="462">
          <cell r="B462" t="str">
            <v>KT-46UN-OF4</v>
          </cell>
          <cell r="C462" t="str">
            <v>Overframe Bezel Kit for the X464UNS; Match kit number to highest dimension in TileMatrix</v>
          </cell>
          <cell r="D462">
            <v>495</v>
          </cell>
          <cell r="E462">
            <v>495</v>
          </cell>
          <cell r="F462" t="str">
            <v>No MAP Price</v>
          </cell>
          <cell r="G462">
            <v>392</v>
          </cell>
          <cell r="H462">
            <v>372</v>
          </cell>
          <cell r="I462">
            <v>392</v>
          </cell>
          <cell r="J462">
            <v>392</v>
          </cell>
          <cell r="K462">
            <v>392</v>
          </cell>
          <cell r="L462">
            <v>322</v>
          </cell>
          <cell r="M462">
            <v>0.04</v>
          </cell>
          <cell r="O462" t="e">
            <v>#N/A</v>
          </cell>
          <cell r="S462" t="str">
            <v>N/A</v>
          </cell>
          <cell r="T462">
            <v>329</v>
          </cell>
          <cell r="U462" t="str">
            <v>N/A</v>
          </cell>
          <cell r="V462">
            <v>668</v>
          </cell>
          <cell r="W462">
            <v>668</v>
          </cell>
          <cell r="X462">
            <v>529</v>
          </cell>
          <cell r="Y462">
            <v>502</v>
          </cell>
          <cell r="Z462">
            <v>529</v>
          </cell>
          <cell r="AA462">
            <v>0.04</v>
          </cell>
          <cell r="AG462" t="str">
            <v>N/A</v>
          </cell>
          <cell r="AH462" t="str">
            <v>N/A</v>
          </cell>
          <cell r="AI462" t="str">
            <v>N/A</v>
          </cell>
          <cell r="AJ462" t="str">
            <v>N/A</v>
          </cell>
          <cell r="AK462" t="str">
            <v>N/A</v>
          </cell>
          <cell r="AL462" t="str">
            <v>N/A</v>
          </cell>
          <cell r="AM462" t="str">
            <v>N/A</v>
          </cell>
          <cell r="AN462" t="str">
            <v>N/A</v>
          </cell>
        </row>
        <row r="463">
          <cell r="B463" t="str">
            <v>KT-46UN-OF5</v>
          </cell>
          <cell r="C463" t="str">
            <v>Overframe Bezel Kit for the X464UNS-2, UN462A and UN462VA; Match kit number to highest dimension in TileMatrix</v>
          </cell>
          <cell r="D463">
            <v>526.69999999999993</v>
          </cell>
          <cell r="E463">
            <v>495</v>
          </cell>
          <cell r="F463">
            <v>458</v>
          </cell>
          <cell r="G463">
            <v>392</v>
          </cell>
          <cell r="H463">
            <v>372</v>
          </cell>
          <cell r="I463">
            <v>392</v>
          </cell>
          <cell r="J463">
            <v>392</v>
          </cell>
          <cell r="K463">
            <v>392</v>
          </cell>
          <cell r="L463">
            <v>322</v>
          </cell>
          <cell r="M463">
            <v>0.04</v>
          </cell>
          <cell r="O463" t="e">
            <v>#N/A</v>
          </cell>
          <cell r="S463" t="str">
            <v>N/A</v>
          </cell>
          <cell r="T463">
            <v>329</v>
          </cell>
          <cell r="U463" t="str">
            <v>N/A</v>
          </cell>
          <cell r="V463">
            <v>711</v>
          </cell>
          <cell r="W463">
            <v>668</v>
          </cell>
          <cell r="X463">
            <v>529</v>
          </cell>
          <cell r="Y463">
            <v>502</v>
          </cell>
          <cell r="Z463">
            <v>529</v>
          </cell>
          <cell r="AA463">
            <v>0.04</v>
          </cell>
          <cell r="AG463" t="str">
            <v>N/A</v>
          </cell>
          <cell r="AH463" t="str">
            <v>N/A</v>
          </cell>
          <cell r="AI463" t="str">
            <v>N/A</v>
          </cell>
          <cell r="AJ463" t="str">
            <v>N/A</v>
          </cell>
          <cell r="AK463" t="str">
            <v>N/A</v>
          </cell>
          <cell r="AL463" t="str">
            <v>N/A</v>
          </cell>
          <cell r="AM463" t="str">
            <v>N/A</v>
          </cell>
          <cell r="AN463" t="str">
            <v>N/A</v>
          </cell>
        </row>
        <row r="464">
          <cell r="B464" t="str">
            <v>KT-RC3</v>
          </cell>
          <cell r="C464" t="str">
            <v>External IR/Human/Ambient Light Sensor and Remote Control Kit recommended for UN462A and UN462VA video walls.  Can also be used with the Vxx4Q and Cxx1Q products.  May only act as external IR sensor if used with older generation display.  Recommended one kit per video wall.</v>
          </cell>
          <cell r="D464">
            <v>160</v>
          </cell>
          <cell r="E464">
            <v>160</v>
          </cell>
          <cell r="F464">
            <v>160</v>
          </cell>
          <cell r="G464">
            <v>111</v>
          </cell>
          <cell r="H464">
            <v>104</v>
          </cell>
          <cell r="I464">
            <v>111</v>
          </cell>
          <cell r="J464">
            <v>111</v>
          </cell>
          <cell r="K464">
            <v>111</v>
          </cell>
          <cell r="L464">
            <v>88</v>
          </cell>
          <cell r="M464">
            <v>0.04</v>
          </cell>
          <cell r="O464" t="e">
            <v>#N/A</v>
          </cell>
          <cell r="S464" t="str">
            <v>N/A</v>
          </cell>
          <cell r="T464">
            <v>89</v>
          </cell>
          <cell r="U464" t="str">
            <v>N/A</v>
          </cell>
          <cell r="V464">
            <v>216</v>
          </cell>
          <cell r="W464">
            <v>216</v>
          </cell>
          <cell r="X464">
            <v>150</v>
          </cell>
          <cell r="Y464">
            <v>140</v>
          </cell>
          <cell r="Z464">
            <v>150</v>
          </cell>
          <cell r="AA464">
            <v>0.04</v>
          </cell>
          <cell r="AG464" t="str">
            <v>N/A</v>
          </cell>
          <cell r="AH464" t="str">
            <v>N/A</v>
          </cell>
          <cell r="AI464" t="str">
            <v>N/A</v>
          </cell>
          <cell r="AJ464" t="str">
            <v>N/A</v>
          </cell>
          <cell r="AK464" t="str">
            <v>N/A</v>
          </cell>
          <cell r="AL464" t="str">
            <v>N/A</v>
          </cell>
          <cell r="AM464" t="str">
            <v>N/A</v>
          </cell>
          <cell r="AN464" t="str">
            <v>N/A</v>
          </cell>
        </row>
        <row r="465">
          <cell r="B465" t="str">
            <v>KT-LFD-CC</v>
          </cell>
          <cell r="C465" t="str">
            <v>Display Wall Calibration Kit, Includes DataColor Spyder Sensor and Display Wall Calibrator Software (Suggested Replacement for the KT-46UN-CC)</v>
          </cell>
          <cell r="D465">
            <v>628</v>
          </cell>
          <cell r="E465">
            <v>628</v>
          </cell>
          <cell r="F465" t="str">
            <v>No MAP Price</v>
          </cell>
          <cell r="G465">
            <v>402</v>
          </cell>
          <cell r="H465">
            <v>377</v>
          </cell>
          <cell r="I465">
            <v>402</v>
          </cell>
          <cell r="J465">
            <v>402</v>
          </cell>
          <cell r="K465">
            <v>402</v>
          </cell>
          <cell r="L465">
            <v>346</v>
          </cell>
          <cell r="M465">
            <v>0.04</v>
          </cell>
          <cell r="O465" t="e">
            <v>#N/A</v>
          </cell>
          <cell r="S465" t="str">
            <v>N/A</v>
          </cell>
          <cell r="T465">
            <v>339</v>
          </cell>
          <cell r="U465" t="str">
            <v>N/A</v>
          </cell>
          <cell r="V465">
            <v>848</v>
          </cell>
          <cell r="W465">
            <v>848</v>
          </cell>
          <cell r="X465">
            <v>543</v>
          </cell>
          <cell r="Y465">
            <v>509</v>
          </cell>
          <cell r="Z465">
            <v>543</v>
          </cell>
          <cell r="AA465">
            <v>0.04</v>
          </cell>
          <cell r="AG465" t="str">
            <v>N/A</v>
          </cell>
          <cell r="AH465" t="str">
            <v>N/A</v>
          </cell>
          <cell r="AI465" t="str">
            <v>N/A</v>
          </cell>
          <cell r="AJ465" t="str">
            <v>N/A</v>
          </cell>
          <cell r="AK465" t="str">
            <v>N/A</v>
          </cell>
          <cell r="AL465" t="str">
            <v>N/A</v>
          </cell>
          <cell r="AM465" t="str">
            <v>N/A</v>
          </cell>
          <cell r="AN465" t="str">
            <v>N/A</v>
          </cell>
        </row>
        <row r="466">
          <cell r="B466" t="str">
            <v>KT-LFD-CC2</v>
          </cell>
          <cell r="C466" t="str">
            <v>Display Wall Calibration Kit, Includes X-Rite MDSVSENSOR3 sensor and Display Wall Calibrator Software (Suggested Replacement for the KT-LFD-CC)</v>
          </cell>
          <cell r="D466">
            <v>899</v>
          </cell>
          <cell r="E466">
            <v>746</v>
          </cell>
          <cell r="F466">
            <v>746</v>
          </cell>
          <cell r="G466">
            <v>515</v>
          </cell>
          <cell r="H466">
            <v>485</v>
          </cell>
          <cell r="I466">
            <v>515</v>
          </cell>
          <cell r="J466">
            <v>515</v>
          </cell>
          <cell r="K466">
            <v>515</v>
          </cell>
          <cell r="L466">
            <v>411</v>
          </cell>
          <cell r="M466">
            <v>0.04</v>
          </cell>
          <cell r="O466" t="e">
            <v>#N/A</v>
          </cell>
          <cell r="S466" t="str">
            <v>N/A</v>
          </cell>
          <cell r="T466">
            <v>439</v>
          </cell>
          <cell r="U466" t="str">
            <v>N/A</v>
          </cell>
          <cell r="V466">
            <v>1214</v>
          </cell>
          <cell r="W466">
            <v>1007</v>
          </cell>
          <cell r="X466">
            <v>695</v>
          </cell>
          <cell r="Y466">
            <v>655</v>
          </cell>
          <cell r="Z466">
            <v>695</v>
          </cell>
          <cell r="AA466">
            <v>0.04</v>
          </cell>
          <cell r="AG466" t="str">
            <v>N/A</v>
          </cell>
          <cell r="AH466" t="str">
            <v>N/A</v>
          </cell>
          <cell r="AI466" t="str">
            <v>N/A</v>
          </cell>
          <cell r="AJ466" t="str">
            <v>N/A</v>
          </cell>
          <cell r="AK466" t="str">
            <v>N/A</v>
          </cell>
          <cell r="AL466" t="str">
            <v>N/A</v>
          </cell>
          <cell r="AM466" t="str">
            <v>N/A</v>
          </cell>
          <cell r="AN466" t="str">
            <v>N/A</v>
          </cell>
        </row>
        <row r="467">
          <cell r="B467" t="str">
            <v>KT-49UN-OF</v>
          </cell>
          <cell r="C467" t="str">
            <v>Overframe Bezel Kit for the UN492S and UN492VS; Match kit number to highest dimension in TileMatrix</v>
          </cell>
          <cell r="D467">
            <v>539</v>
          </cell>
          <cell r="E467">
            <v>539</v>
          </cell>
          <cell r="F467">
            <v>539</v>
          </cell>
          <cell r="G467">
            <v>426</v>
          </cell>
          <cell r="H467">
            <v>405</v>
          </cell>
          <cell r="I467">
            <v>426</v>
          </cell>
          <cell r="J467">
            <v>426</v>
          </cell>
          <cell r="K467">
            <v>426</v>
          </cell>
          <cell r="L467">
            <v>351</v>
          </cell>
          <cell r="M467">
            <v>0.04</v>
          </cell>
          <cell r="O467" t="e">
            <v>#N/A</v>
          </cell>
          <cell r="S467" t="str">
            <v>N/A</v>
          </cell>
          <cell r="T467">
            <v>359</v>
          </cell>
          <cell r="U467" t="str">
            <v>N/A</v>
          </cell>
          <cell r="V467">
            <v>728</v>
          </cell>
          <cell r="W467">
            <v>728</v>
          </cell>
          <cell r="X467">
            <v>575</v>
          </cell>
          <cell r="Y467">
            <v>547</v>
          </cell>
          <cell r="Z467">
            <v>575</v>
          </cell>
          <cell r="AA467">
            <v>0.04</v>
          </cell>
          <cell r="AG467" t="str">
            <v>N/A</v>
          </cell>
          <cell r="AH467" t="str">
            <v>N/A</v>
          </cell>
          <cell r="AI467" t="str">
            <v>N/A</v>
          </cell>
          <cell r="AJ467" t="str">
            <v>N/A</v>
          </cell>
          <cell r="AK467" t="str">
            <v>N/A</v>
          </cell>
          <cell r="AL467" t="str">
            <v>N/A</v>
          </cell>
          <cell r="AM467" t="str">
            <v>N/A</v>
          </cell>
          <cell r="AN467" t="str">
            <v>N/A</v>
          </cell>
        </row>
        <row r="468">
          <cell r="B468" t="str">
            <v>KT-55UN-OF3</v>
          </cell>
          <cell r="C468" t="str">
            <v>X555UNS and X555UNV OverFrame Bezel Kit; Match kit number to highest dimension in TileMatrix</v>
          </cell>
          <cell r="D468">
            <v>599</v>
          </cell>
          <cell r="E468">
            <v>599</v>
          </cell>
          <cell r="F468">
            <v>599</v>
          </cell>
          <cell r="G468">
            <v>504</v>
          </cell>
          <cell r="H468">
            <v>480</v>
          </cell>
          <cell r="I468">
            <v>504</v>
          </cell>
          <cell r="J468">
            <v>504</v>
          </cell>
          <cell r="K468">
            <v>504</v>
          </cell>
          <cell r="L468">
            <v>420</v>
          </cell>
          <cell r="M468">
            <v>0.04</v>
          </cell>
          <cell r="O468" t="e">
            <v>#N/A</v>
          </cell>
          <cell r="S468" t="str">
            <v>N/A</v>
          </cell>
          <cell r="T468">
            <v>429</v>
          </cell>
          <cell r="U468" t="str">
            <v>N/A</v>
          </cell>
          <cell r="V468">
            <v>809</v>
          </cell>
          <cell r="W468">
            <v>809</v>
          </cell>
          <cell r="X468">
            <v>680</v>
          </cell>
          <cell r="Y468">
            <v>648</v>
          </cell>
          <cell r="Z468">
            <v>680</v>
          </cell>
          <cell r="AA468">
            <v>0.04</v>
          </cell>
          <cell r="AG468" t="str">
            <v>N/A</v>
          </cell>
          <cell r="AH468" t="str">
            <v>N/A</v>
          </cell>
          <cell r="AI468" t="str">
            <v>N/A</v>
          </cell>
          <cell r="AJ468" t="str">
            <v>N/A</v>
          </cell>
          <cell r="AK468" t="str">
            <v>N/A</v>
          </cell>
          <cell r="AL468" t="str">
            <v>N/A</v>
          </cell>
          <cell r="AM468" t="str">
            <v>N/A</v>
          </cell>
          <cell r="AN468" t="str">
            <v>N/A</v>
          </cell>
        </row>
        <row r="469">
          <cell r="B469" t="str">
            <v>KT-55UN-OF4</v>
          </cell>
          <cell r="C469" t="str">
            <v>UN551S and UN551VS OverFrame Bezel Kit; Match the kit number to the largest dimensions in the video wall</v>
          </cell>
          <cell r="D469">
            <v>599</v>
          </cell>
          <cell r="E469">
            <v>599</v>
          </cell>
          <cell r="F469">
            <v>599</v>
          </cell>
          <cell r="G469">
            <v>504</v>
          </cell>
          <cell r="H469">
            <v>480</v>
          </cell>
          <cell r="I469">
            <v>504</v>
          </cell>
          <cell r="J469">
            <v>504</v>
          </cell>
          <cell r="K469">
            <v>504</v>
          </cell>
          <cell r="L469">
            <v>420</v>
          </cell>
          <cell r="M469">
            <v>0.04</v>
          </cell>
          <cell r="O469" t="e">
            <v>#N/A</v>
          </cell>
          <cell r="S469" t="str">
            <v>N/A</v>
          </cell>
          <cell r="T469">
            <v>429</v>
          </cell>
          <cell r="U469" t="str">
            <v>N/A</v>
          </cell>
          <cell r="V469">
            <v>809</v>
          </cell>
          <cell r="W469">
            <v>809</v>
          </cell>
          <cell r="X469">
            <v>680</v>
          </cell>
          <cell r="Y469">
            <v>648</v>
          </cell>
          <cell r="Z469">
            <v>680</v>
          </cell>
          <cell r="AA469">
            <v>0.04</v>
          </cell>
          <cell r="AG469" t="str">
            <v>N/A</v>
          </cell>
          <cell r="AH469" t="str">
            <v>N/A</v>
          </cell>
          <cell r="AI469" t="str">
            <v>N/A</v>
          </cell>
          <cell r="AJ469" t="str">
            <v>N/A</v>
          </cell>
          <cell r="AK469" t="str">
            <v>N/A</v>
          </cell>
          <cell r="AL469" t="str">
            <v>N/A</v>
          </cell>
          <cell r="AM469" t="str">
            <v>N/A</v>
          </cell>
          <cell r="AN469" t="str">
            <v>N/A</v>
          </cell>
        </row>
        <row r="470">
          <cell r="B470" t="str">
            <v>KT-55UN-OF5</v>
          </cell>
          <cell r="C470" t="str">
            <v>UN552 and UN552V Overframe Bezel Kit; Match the kit number to the largest dimension in the wall</v>
          </cell>
          <cell r="D470">
            <v>559</v>
          </cell>
          <cell r="E470">
            <v>559</v>
          </cell>
          <cell r="F470">
            <v>559</v>
          </cell>
          <cell r="G470">
            <v>447</v>
          </cell>
          <cell r="H470">
            <v>469.35</v>
          </cell>
          <cell r="I470">
            <v>447</v>
          </cell>
          <cell r="J470">
            <v>447</v>
          </cell>
          <cell r="K470">
            <v>447</v>
          </cell>
          <cell r="L470">
            <v>336</v>
          </cell>
          <cell r="M470">
            <v>0.04</v>
          </cell>
          <cell r="O470" t="e">
            <v>#N/A</v>
          </cell>
          <cell r="S470" t="str">
            <v>N/A</v>
          </cell>
          <cell r="T470">
            <v>419</v>
          </cell>
          <cell r="U470" t="str">
            <v>N/A</v>
          </cell>
          <cell r="V470">
            <v>755</v>
          </cell>
          <cell r="W470">
            <v>755</v>
          </cell>
          <cell r="X470">
            <v>603</v>
          </cell>
          <cell r="Y470">
            <v>634</v>
          </cell>
          <cell r="Z470">
            <v>603</v>
          </cell>
          <cell r="AA470">
            <v>0.04</v>
          </cell>
          <cell r="AG470" t="str">
            <v>N/A</v>
          </cell>
          <cell r="AH470" t="str">
            <v>N/A</v>
          </cell>
          <cell r="AI470" t="str">
            <v>N/A</v>
          </cell>
          <cell r="AJ470" t="str">
            <v>N/A</v>
          </cell>
          <cell r="AK470" t="str">
            <v>N/A</v>
          </cell>
          <cell r="AL470" t="str">
            <v>N/A</v>
          </cell>
          <cell r="AM470" t="str">
            <v>N/A</v>
          </cell>
          <cell r="AN470" t="str">
            <v>N/A</v>
          </cell>
        </row>
        <row r="471">
          <cell r="B471" t="str">
            <v>SR598ML3E</v>
          </cell>
          <cell r="C471" t="str">
            <v>Motorized Height Adjustible Cart.  Supports displays 55"-86", VESA 200x200-800x600,  280lbs max, black powder coat finish</v>
          </cell>
          <cell r="D471">
            <v>2301</v>
          </cell>
          <cell r="E471">
            <v>1169</v>
          </cell>
          <cell r="F471">
            <v>1169</v>
          </cell>
          <cell r="G471">
            <v>935.2</v>
          </cell>
          <cell r="H471">
            <v>876.75</v>
          </cell>
          <cell r="I471">
            <v>935.2</v>
          </cell>
          <cell r="J471">
            <v>935.2</v>
          </cell>
          <cell r="K471" t="str">
            <v>N/A</v>
          </cell>
          <cell r="L471">
            <v>702</v>
          </cell>
          <cell r="M471">
            <v>0.04</v>
          </cell>
          <cell r="O471" t="e">
            <v>#N/A</v>
          </cell>
          <cell r="S471" t="str">
            <v>N/A</v>
          </cell>
          <cell r="T471">
            <v>789</v>
          </cell>
          <cell r="U471" t="str">
            <v>N/A</v>
          </cell>
          <cell r="V471">
            <v>3106</v>
          </cell>
          <cell r="W471">
            <v>1578</v>
          </cell>
          <cell r="X471">
            <v>1263</v>
          </cell>
          <cell r="Y471">
            <v>1184</v>
          </cell>
          <cell r="Z471">
            <v>1263</v>
          </cell>
          <cell r="AA471">
            <v>0.04</v>
          </cell>
          <cell r="AG471" t="str">
            <v>N/A</v>
          </cell>
          <cell r="AH471" t="str">
            <v>N/A</v>
          </cell>
          <cell r="AI471" t="str">
            <v>N/A</v>
          </cell>
          <cell r="AJ471" t="str">
            <v>N/A</v>
          </cell>
          <cell r="AK471" t="str">
            <v>N/A</v>
          </cell>
          <cell r="AL471" t="str">
            <v>N/A</v>
          </cell>
          <cell r="AM471" t="str">
            <v>N/A</v>
          </cell>
          <cell r="AN471" t="str">
            <v>N/A</v>
          </cell>
        </row>
        <row r="472">
          <cell r="B472" t="str">
            <v>WMK-3257</v>
          </cell>
          <cell r="C472" t="str">
            <v>Wall Mount for most large format displays (3.42” to 3.35”) Portrait or landscape with up to 15° tilt option.  Compatible with displays under 150lbs and VESA 200x200 up to 400x400.  Recommended display sizes 32”-55”</v>
          </cell>
          <cell r="D472">
            <v>149.99</v>
          </cell>
          <cell r="E472">
            <v>141</v>
          </cell>
          <cell r="F472" t="str">
            <v>No MAP Price</v>
          </cell>
          <cell r="G472">
            <v>105</v>
          </cell>
          <cell r="H472">
            <v>99</v>
          </cell>
          <cell r="I472">
            <v>105</v>
          </cell>
          <cell r="J472">
            <v>105</v>
          </cell>
          <cell r="K472">
            <v>105</v>
          </cell>
          <cell r="L472">
            <v>85</v>
          </cell>
          <cell r="M472">
            <v>0.04</v>
          </cell>
          <cell r="O472" t="e">
            <v>#N/A</v>
          </cell>
          <cell r="S472" t="str">
            <v>N/A</v>
          </cell>
          <cell r="T472">
            <v>89</v>
          </cell>
          <cell r="U472" t="str">
            <v>N/A</v>
          </cell>
          <cell r="V472">
            <v>202</v>
          </cell>
          <cell r="W472">
            <v>190</v>
          </cell>
          <cell r="X472">
            <v>142</v>
          </cell>
          <cell r="Y472">
            <v>134</v>
          </cell>
          <cell r="Z472">
            <v>142</v>
          </cell>
          <cell r="AA472">
            <v>0.04</v>
          </cell>
          <cell r="AG472" t="str">
            <v>N/A</v>
          </cell>
          <cell r="AH472" t="str">
            <v>N/A</v>
          </cell>
          <cell r="AI472" t="str">
            <v>N/A</v>
          </cell>
          <cell r="AJ472" t="str">
            <v>N/A</v>
          </cell>
          <cell r="AK472" t="str">
            <v>N/A</v>
          </cell>
          <cell r="AL472" t="str">
            <v>N/A</v>
          </cell>
          <cell r="AM472" t="str">
            <v>N/A</v>
          </cell>
          <cell r="AN472" t="str">
            <v>N/A</v>
          </cell>
        </row>
        <row r="473">
          <cell r="B473" t="str">
            <v>WMK-3298T</v>
          </cell>
          <cell r="C473" t="str">
            <v>Tilt Wall Mount for large format displays Portrait or landscape.  Mount depth 2.99"  Landscape tilt max 15°  Portrait tilt max 9°  Compatible with displays under 210lbs and VESA 200x200 up to 400x400.  Recommended display sizes 32”-98” (Replacement for WMK-6598)</v>
          </cell>
          <cell r="D473">
            <v>265</v>
          </cell>
          <cell r="E473">
            <v>189</v>
          </cell>
          <cell r="F473">
            <v>189</v>
          </cell>
          <cell r="G473">
            <v>140</v>
          </cell>
          <cell r="H473">
            <v>133</v>
          </cell>
          <cell r="I473">
            <v>140</v>
          </cell>
          <cell r="J473">
            <v>140</v>
          </cell>
          <cell r="K473">
            <v>140</v>
          </cell>
          <cell r="L473">
            <v>114</v>
          </cell>
          <cell r="M473">
            <v>0.04</v>
          </cell>
          <cell r="O473" t="e">
            <v>#N/A</v>
          </cell>
          <cell r="S473" t="str">
            <v>N/A</v>
          </cell>
          <cell r="T473">
            <v>119</v>
          </cell>
          <cell r="U473" t="str">
            <v>N/A</v>
          </cell>
          <cell r="V473">
            <v>358</v>
          </cell>
          <cell r="W473">
            <v>255</v>
          </cell>
          <cell r="X473">
            <v>189</v>
          </cell>
          <cell r="Y473">
            <v>180</v>
          </cell>
          <cell r="Z473">
            <v>189</v>
          </cell>
          <cell r="AA473">
            <v>0.04</v>
          </cell>
          <cell r="AG473" t="str">
            <v>N/A</v>
          </cell>
          <cell r="AH473" t="str">
            <v>N/A</v>
          </cell>
          <cell r="AI473" t="str">
            <v>N/A</v>
          </cell>
          <cell r="AJ473" t="str">
            <v>N/A</v>
          </cell>
          <cell r="AK473" t="str">
            <v>N/A</v>
          </cell>
          <cell r="AL473" t="str">
            <v>N/A</v>
          </cell>
          <cell r="AM473" t="str">
            <v>N/A</v>
          </cell>
          <cell r="AN473" t="str">
            <v>N/A</v>
          </cell>
        </row>
        <row r="474">
          <cell r="B474" t="str">
            <v>AMK-PXX3</v>
          </cell>
          <cell r="C474" t="str">
            <v>Spacer kit to account for the depth difference from the PXX1 and the PXX2 to the PXX3 series.  Compatible for the P403, P463 and P553.</v>
          </cell>
          <cell r="D474">
            <v>90</v>
          </cell>
          <cell r="E474">
            <v>90</v>
          </cell>
          <cell r="F474">
            <v>90</v>
          </cell>
          <cell r="G474">
            <v>63</v>
          </cell>
          <cell r="H474">
            <v>59</v>
          </cell>
          <cell r="I474">
            <v>63</v>
          </cell>
          <cell r="J474">
            <v>63</v>
          </cell>
          <cell r="K474">
            <v>63</v>
          </cell>
          <cell r="L474">
            <v>50</v>
          </cell>
          <cell r="M474">
            <v>0.04</v>
          </cell>
          <cell r="O474" t="e">
            <v>#N/A</v>
          </cell>
          <cell r="S474" t="str">
            <v>N/A</v>
          </cell>
          <cell r="T474">
            <v>49</v>
          </cell>
          <cell r="U474" t="str">
            <v>N/A</v>
          </cell>
          <cell r="V474">
            <v>122</v>
          </cell>
          <cell r="W474">
            <v>122</v>
          </cell>
          <cell r="X474">
            <v>85</v>
          </cell>
          <cell r="Y474">
            <v>80</v>
          </cell>
          <cell r="Z474">
            <v>85</v>
          </cell>
          <cell r="AA474">
            <v>0.04</v>
          </cell>
          <cell r="AG474" t="str">
            <v>N/A</v>
          </cell>
          <cell r="AH474" t="str">
            <v>N/A</v>
          </cell>
          <cell r="AI474" t="str">
            <v>N/A</v>
          </cell>
          <cell r="AJ474" t="str">
            <v>N/A</v>
          </cell>
          <cell r="AK474" t="str">
            <v>N/A</v>
          </cell>
          <cell r="AL474" t="str">
            <v>N/A</v>
          </cell>
          <cell r="AM474" t="str">
            <v>N/A</v>
          </cell>
          <cell r="AN474" t="str">
            <v>N/A</v>
          </cell>
        </row>
        <row r="475">
          <cell r="B475" t="str">
            <v>DWCSOFT</v>
          </cell>
          <cell r="C475" t="str">
            <v>Display Wall Calibrator Software (Download Only from WebStore)</v>
          </cell>
          <cell r="D475">
            <v>498</v>
          </cell>
          <cell r="E475">
            <v>498</v>
          </cell>
          <cell r="F475" t="str">
            <v>No MAP Price</v>
          </cell>
          <cell r="G475">
            <v>261.45</v>
          </cell>
          <cell r="H475">
            <v>249</v>
          </cell>
          <cell r="I475">
            <v>261.45</v>
          </cell>
          <cell r="J475">
            <v>261.45</v>
          </cell>
          <cell r="K475">
            <v>261.45</v>
          </cell>
          <cell r="L475">
            <v>214</v>
          </cell>
          <cell r="M475">
            <v>0.04</v>
          </cell>
          <cell r="O475" t="e">
            <v>#N/A</v>
          </cell>
          <cell r="S475" t="str">
            <v>N/A</v>
          </cell>
          <cell r="T475">
            <v>219</v>
          </cell>
          <cell r="U475" t="str">
            <v>N/A</v>
          </cell>
          <cell r="V475">
            <v>672</v>
          </cell>
          <cell r="W475">
            <v>672</v>
          </cell>
          <cell r="X475">
            <v>353</v>
          </cell>
          <cell r="Y475">
            <v>336</v>
          </cell>
          <cell r="Z475">
            <v>353</v>
          </cell>
          <cell r="AA475">
            <v>0.04</v>
          </cell>
          <cell r="AG475" t="str">
            <v>N/A</v>
          </cell>
          <cell r="AH475" t="str">
            <v>N/A</v>
          </cell>
          <cell r="AI475" t="str">
            <v>N/A</v>
          </cell>
          <cell r="AJ475" t="str">
            <v>N/A</v>
          </cell>
          <cell r="AK475" t="str">
            <v>N/A</v>
          </cell>
          <cell r="AL475" t="str">
            <v>N/A</v>
          </cell>
          <cell r="AM475" t="str">
            <v>N/A</v>
          </cell>
          <cell r="AN475" t="str">
            <v>N/A</v>
          </cell>
        </row>
        <row r="476">
          <cell r="C476" t="str">
            <v/>
          </cell>
        </row>
        <row r="477">
          <cell r="B477" t="str">
            <v>LED-FA019i2-110</v>
          </cell>
          <cell r="C477" t="str">
            <v xml:space="preserve">(AUTHORIZED RESELLERS ONLY. Contact your NEC rep for further information.) dvLED 1.9mm pitch Video Wall - 110" diagonal HD (1280 x 720) native resolution.  Includes wall LED modules, redundant controllers and power supplies, wall mount, frame and spare parts kit.  Standard 3yr warranty. DROP SHIP ONLY </v>
          </cell>
          <cell r="D477">
            <v>55680</v>
          </cell>
          <cell r="E477">
            <v>55680</v>
          </cell>
          <cell r="F477">
            <v>55680</v>
          </cell>
          <cell r="G477">
            <v>46771</v>
          </cell>
          <cell r="H477">
            <v>42317</v>
          </cell>
          <cell r="I477">
            <v>46771</v>
          </cell>
          <cell r="J477">
            <v>46771</v>
          </cell>
          <cell r="K477">
            <v>44432.45</v>
          </cell>
          <cell r="L477">
            <v>42317</v>
          </cell>
          <cell r="M477">
            <v>0.04</v>
          </cell>
          <cell r="O477" t="str">
            <v>NA</v>
          </cell>
          <cell r="S477">
            <v>31597</v>
          </cell>
          <cell r="T477">
            <v>38089</v>
          </cell>
          <cell r="U477">
            <v>0.05</v>
          </cell>
          <cell r="V477">
            <v>99249.599999999991</v>
          </cell>
          <cell r="W477">
            <v>75168</v>
          </cell>
          <cell r="X477">
            <v>63141</v>
          </cell>
          <cell r="Y477">
            <v>57128</v>
          </cell>
          <cell r="Z477">
            <v>63141</v>
          </cell>
          <cell r="AA477">
            <v>0.04</v>
          </cell>
          <cell r="AC477">
            <v>0</v>
          </cell>
          <cell r="AG477">
            <v>42656</v>
          </cell>
          <cell r="AH477">
            <v>0.05</v>
          </cell>
          <cell r="AI477" t="str">
            <v>N/A</v>
          </cell>
          <cell r="AJ477" t="str">
            <v>N/A</v>
          </cell>
          <cell r="AK477">
            <v>0</v>
          </cell>
          <cell r="AL477">
            <v>42317</v>
          </cell>
          <cell r="AM477">
            <v>46771</v>
          </cell>
          <cell r="AN477">
            <v>57128</v>
          </cell>
        </row>
        <row r="478">
          <cell r="B478" t="str">
            <v>LED-FA012i2-110</v>
          </cell>
          <cell r="C478" t="str">
            <v xml:space="preserve">(AUTHORIZED RESELLERS ONLY. Contact your NEC rep for further information.) dvLED 1.2mm pitch Video Wall - 110" diagonal FHD (1920 x 1080) native resolution.  Includes wall LED modules, redundant controllers and power supplies, wall mount, frame and spare parts kit.  Standard 3yr warranty. DROP SHIP ONLY </v>
          </cell>
          <cell r="D478">
            <v>83960</v>
          </cell>
          <cell r="E478">
            <v>83960</v>
          </cell>
          <cell r="F478">
            <v>83960</v>
          </cell>
          <cell r="G478">
            <v>70526</v>
          </cell>
          <cell r="H478">
            <v>63810</v>
          </cell>
          <cell r="I478">
            <v>70526</v>
          </cell>
          <cell r="J478">
            <v>70526</v>
          </cell>
          <cell r="K478">
            <v>66999.7</v>
          </cell>
          <cell r="L478">
            <v>63810</v>
          </cell>
          <cell r="M478">
            <v>0.04</v>
          </cell>
          <cell r="O478" t="str">
            <v>NA</v>
          </cell>
          <cell r="S478">
            <v>47078</v>
          </cell>
          <cell r="T478">
            <v>57429</v>
          </cell>
          <cell r="U478">
            <v>0.05</v>
          </cell>
          <cell r="V478">
            <v>149658.69999999998</v>
          </cell>
          <cell r="W478">
            <v>113346</v>
          </cell>
          <cell r="X478">
            <v>95210</v>
          </cell>
          <cell r="Y478">
            <v>86144</v>
          </cell>
          <cell r="Z478">
            <v>95210</v>
          </cell>
          <cell r="AA478">
            <v>0.04</v>
          </cell>
          <cell r="AC478">
            <v>0</v>
          </cell>
          <cell r="AG478">
            <v>63555</v>
          </cell>
          <cell r="AH478">
            <v>0.05</v>
          </cell>
          <cell r="AI478" t="str">
            <v>N/A</v>
          </cell>
          <cell r="AJ478" t="str">
            <v>N/A</v>
          </cell>
          <cell r="AK478">
            <v>0</v>
          </cell>
          <cell r="AL478">
            <v>63810</v>
          </cell>
          <cell r="AM478">
            <v>70526</v>
          </cell>
          <cell r="AN478">
            <v>86144</v>
          </cell>
        </row>
        <row r="479">
          <cell r="B479" t="str">
            <v>LED-FA015i2-137</v>
          </cell>
          <cell r="C479" t="str">
            <v>(AUTHORIZED RESELLERS ONLY. Contact your NEC rep for further information.) dvLED 1.5mm pitch Video Wall - 137" diagonal FHD (1920 x 1080) native resolution.  Includes wall LED modules, redundant controllers and power supplies, wall mount, frame and spare parts kit.  Standard 3yr warranty. DROP SHIP ONLY</v>
          </cell>
          <cell r="D479">
            <v>101240</v>
          </cell>
          <cell r="E479">
            <v>101240</v>
          </cell>
          <cell r="F479">
            <v>101240</v>
          </cell>
          <cell r="G479">
            <v>85042</v>
          </cell>
          <cell r="H479">
            <v>76942</v>
          </cell>
          <cell r="I479">
            <v>85042</v>
          </cell>
          <cell r="J479">
            <v>85042</v>
          </cell>
          <cell r="K479">
            <v>80789.899999999994</v>
          </cell>
          <cell r="L479">
            <v>76942</v>
          </cell>
          <cell r="M479">
            <v>0.04</v>
          </cell>
          <cell r="O479" t="str">
            <v>NA</v>
          </cell>
          <cell r="S479">
            <v>57214</v>
          </cell>
          <cell r="T479">
            <v>69249</v>
          </cell>
          <cell r="U479">
            <v>0.05</v>
          </cell>
          <cell r="V479">
            <v>180460.3</v>
          </cell>
          <cell r="W479">
            <v>136674</v>
          </cell>
          <cell r="X479">
            <v>114807</v>
          </cell>
          <cell r="Y479">
            <v>103872</v>
          </cell>
          <cell r="Z479">
            <v>114807</v>
          </cell>
          <cell r="AA479">
            <v>0.04</v>
          </cell>
          <cell r="AC479">
            <v>0</v>
          </cell>
          <cell r="AG479">
            <v>77239</v>
          </cell>
          <cell r="AH479">
            <v>0.05</v>
          </cell>
          <cell r="AI479" t="str">
            <v>N/A</v>
          </cell>
          <cell r="AJ479" t="str">
            <v>N/A</v>
          </cell>
          <cell r="AK479">
            <v>0</v>
          </cell>
          <cell r="AL479">
            <v>76942</v>
          </cell>
          <cell r="AM479">
            <v>85042</v>
          </cell>
          <cell r="AN479">
            <v>103872</v>
          </cell>
        </row>
        <row r="480">
          <cell r="B480" t="str">
            <v>LED-FA019i2-165</v>
          </cell>
          <cell r="C480" t="str">
            <v xml:space="preserve">(AUTHORIZED RESELLERS ONLY. Contact your NEC rep for further information.) dvLED 1.9mm pitch Video Wall - 165" diagonal FHD (1920 x 1080) native resolution.  Includes wall LED modules, redundant controllers and power supplies, wall mount, frame and spare parts kit.  Standard 3yr warranty. DROP SHIP ONLY </v>
          </cell>
          <cell r="D480">
            <v>114980</v>
          </cell>
          <cell r="E480">
            <v>114980</v>
          </cell>
          <cell r="F480">
            <v>114980</v>
          </cell>
          <cell r="G480">
            <v>96583</v>
          </cell>
          <cell r="H480">
            <v>87385</v>
          </cell>
          <cell r="I480">
            <v>96583</v>
          </cell>
          <cell r="J480">
            <v>96583</v>
          </cell>
          <cell r="K480">
            <v>91753.849999999991</v>
          </cell>
          <cell r="L480">
            <v>87385</v>
          </cell>
          <cell r="M480">
            <v>0.04</v>
          </cell>
          <cell r="O480" t="str">
            <v>NA</v>
          </cell>
          <cell r="S480">
            <v>64835</v>
          </cell>
          <cell r="T480">
            <v>78649</v>
          </cell>
          <cell r="U480">
            <v>0.05</v>
          </cell>
          <cell r="V480">
            <v>204951.84999999998</v>
          </cell>
          <cell r="W480">
            <v>155223</v>
          </cell>
          <cell r="X480">
            <v>130387</v>
          </cell>
          <cell r="Y480">
            <v>117970</v>
          </cell>
          <cell r="Z480">
            <v>130387</v>
          </cell>
          <cell r="AA480">
            <v>0.04</v>
          </cell>
          <cell r="AC480">
            <v>0</v>
          </cell>
          <cell r="AG480">
            <v>87527</v>
          </cell>
          <cell r="AH480">
            <v>0.05</v>
          </cell>
          <cell r="AI480" t="str">
            <v>N/A</v>
          </cell>
          <cell r="AJ480" t="str">
            <v>N/A</v>
          </cell>
          <cell r="AK480">
            <v>0</v>
          </cell>
          <cell r="AL480">
            <v>87385</v>
          </cell>
          <cell r="AM480">
            <v>96583</v>
          </cell>
          <cell r="AN480">
            <v>117970</v>
          </cell>
        </row>
        <row r="481">
          <cell r="B481" t="str">
            <v>LED-FA012i2-220</v>
          </cell>
          <cell r="C481" t="str">
            <v>(AUTHORIZED RESELLERS ONLY. Contact your NEC rep for further information.) dvLED 1.2mm pitch Video Wall - 220" diagonal 4K UHD (3840 x 2160) native resolution.  Includes wall LED modules, redundant controllers and power supplies, wall mount, frame and spare parts kit.  Standard 3yr warranty. DROP SHIP ONLY, BUILD TO ORDER ONLY</v>
          </cell>
          <cell r="D481">
            <v>317999</v>
          </cell>
          <cell r="E481">
            <v>317999</v>
          </cell>
          <cell r="F481">
            <v>317999</v>
          </cell>
          <cell r="G481">
            <v>267119</v>
          </cell>
          <cell r="H481">
            <v>254399</v>
          </cell>
          <cell r="I481">
            <v>267119</v>
          </cell>
          <cell r="J481">
            <v>267119</v>
          </cell>
          <cell r="K481">
            <v>253763.05</v>
          </cell>
          <cell r="L481">
            <v>254399</v>
          </cell>
          <cell r="M481">
            <v>0.04</v>
          </cell>
          <cell r="O481" t="str">
            <v>NA</v>
          </cell>
          <cell r="S481">
            <v>170951</v>
          </cell>
          <cell r="T481">
            <v>228959</v>
          </cell>
          <cell r="U481">
            <v>0.05</v>
          </cell>
          <cell r="V481">
            <v>566832.69999999995</v>
          </cell>
          <cell r="W481">
            <v>429299</v>
          </cell>
          <cell r="X481">
            <v>360611</v>
          </cell>
          <cell r="Y481">
            <v>343439</v>
          </cell>
          <cell r="Z481">
            <v>360611</v>
          </cell>
          <cell r="AA481">
            <v>0.04</v>
          </cell>
          <cell r="AC481">
            <v>0</v>
          </cell>
          <cell r="AG481">
            <v>230784</v>
          </cell>
          <cell r="AH481">
            <v>0.05</v>
          </cell>
          <cell r="AI481" t="str">
            <v>N/A</v>
          </cell>
          <cell r="AJ481" t="str">
            <v>N/A</v>
          </cell>
          <cell r="AK481">
            <v>0</v>
          </cell>
          <cell r="AL481">
            <v>254399</v>
          </cell>
          <cell r="AM481">
            <v>267119</v>
          </cell>
          <cell r="AN481">
            <v>343439</v>
          </cell>
        </row>
        <row r="482">
          <cell r="B482" t="str">
            <v>LED-FA025i2-220</v>
          </cell>
          <cell r="C482" t="str">
            <v>(AUTHORIZED RESELLERS ONLY. Contact your NEC rep for further information.) dvLED 2.5mm pitch Video Wall - 220" diagonal FHD (1920 x 1080) native resolution.  Includes wall LED modules, redundant controllers and power supplies, wall mount, frame and spare parts kit.  Standard 3yr warranty. DROP SHIP ONLY, BUILD TO ORDER ONLY</v>
          </cell>
          <cell r="D482">
            <v>139999</v>
          </cell>
          <cell r="E482">
            <v>139999</v>
          </cell>
          <cell r="F482">
            <v>139999</v>
          </cell>
          <cell r="G482">
            <v>117599</v>
          </cell>
          <cell r="H482">
            <v>111999</v>
          </cell>
          <cell r="I482">
            <v>117599</v>
          </cell>
          <cell r="J482">
            <v>117599</v>
          </cell>
          <cell r="K482">
            <v>111719.04999999999</v>
          </cell>
          <cell r="L482">
            <v>111999</v>
          </cell>
          <cell r="M482">
            <v>0.04</v>
          </cell>
          <cell r="O482" t="str">
            <v>NA</v>
          </cell>
          <cell r="S482">
            <v>75222</v>
          </cell>
          <cell r="T482">
            <v>100799</v>
          </cell>
          <cell r="U482">
            <v>0.05</v>
          </cell>
          <cell r="V482">
            <v>249547.69999999998</v>
          </cell>
          <cell r="W482">
            <v>188999</v>
          </cell>
          <cell r="X482">
            <v>158759</v>
          </cell>
          <cell r="Y482">
            <v>151199</v>
          </cell>
          <cell r="Z482">
            <v>158759</v>
          </cell>
          <cell r="AA482">
            <v>0.04</v>
          </cell>
          <cell r="AC482">
            <v>0</v>
          </cell>
          <cell r="AG482">
            <v>101550</v>
          </cell>
          <cell r="AH482">
            <v>0.05</v>
          </cell>
          <cell r="AI482" t="str">
            <v>N/A</v>
          </cell>
          <cell r="AJ482" t="str">
            <v>N/A</v>
          </cell>
          <cell r="AK482">
            <v>0</v>
          </cell>
          <cell r="AL482">
            <v>111999</v>
          </cell>
          <cell r="AM482">
            <v>117599</v>
          </cell>
          <cell r="AN482">
            <v>151199</v>
          </cell>
        </row>
        <row r="484">
          <cell r="B484" t="str">
            <v>LED-FE019i2-110</v>
          </cell>
          <cell r="C484" t="str">
            <v xml:space="preserve">(AUTHORIZED RESELLERS ONLY. Contact your NEC rep for further information.) dvLED 1.9mm pitch Video Wall - 110" diagonal HD (1280 x 720) native resolution.  Includes wall LED modules, controller, wall mount, frame and spare parts kit.  Standard 2yr warranty. DROP SHIP ONLY </v>
          </cell>
          <cell r="D484">
            <v>49899</v>
          </cell>
          <cell r="E484">
            <v>49899</v>
          </cell>
          <cell r="F484">
            <v>49899</v>
          </cell>
          <cell r="G484">
            <v>37923</v>
          </cell>
          <cell r="H484">
            <v>34929</v>
          </cell>
          <cell r="I484">
            <v>37923</v>
          </cell>
          <cell r="J484">
            <v>37923</v>
          </cell>
          <cell r="K484">
            <v>36026.85</v>
          </cell>
          <cell r="L484">
            <v>34929</v>
          </cell>
          <cell r="M484">
            <v>0.04</v>
          </cell>
          <cell r="O484" t="str">
            <v>NA</v>
          </cell>
          <cell r="S484">
            <v>26688</v>
          </cell>
          <cell r="T484">
            <v>31439</v>
          </cell>
          <cell r="U484">
            <v>0.05</v>
          </cell>
          <cell r="V484">
            <v>88944.45</v>
          </cell>
          <cell r="W484">
            <v>67364</v>
          </cell>
          <cell r="X484">
            <v>51196</v>
          </cell>
          <cell r="Y484">
            <v>47154</v>
          </cell>
          <cell r="Z484">
            <v>51196</v>
          </cell>
          <cell r="AA484">
            <v>0.04</v>
          </cell>
          <cell r="AC484">
            <v>0</v>
          </cell>
          <cell r="AG484">
            <v>36029</v>
          </cell>
          <cell r="AH484">
            <v>0.05</v>
          </cell>
          <cell r="AI484" t="str">
            <v>N/A</v>
          </cell>
          <cell r="AJ484" t="str">
            <v>N/A</v>
          </cell>
          <cell r="AK484">
            <v>0</v>
          </cell>
          <cell r="AL484">
            <v>34929</v>
          </cell>
          <cell r="AM484">
            <v>37923</v>
          </cell>
          <cell r="AN484">
            <v>47154</v>
          </cell>
        </row>
        <row r="485">
          <cell r="B485" t="str">
            <v>LED-FE012i2-110</v>
          </cell>
          <cell r="C485" t="str">
            <v xml:space="preserve">(AUTHORIZED RESELLERS ONLY. Contact your NEC rep for further information.) dvLED 1.2mm pitch Video Wall - 110" diagonal FHD (1920 x 1080) native resolution.  Includes wall LED modules, controller, wall mount, frame and spare parts kit.  Standard 2yr warranty. DROP SHIP ONLY </v>
          </cell>
          <cell r="D485">
            <v>81399</v>
          </cell>
          <cell r="E485">
            <v>81399</v>
          </cell>
          <cell r="F485">
            <v>81399</v>
          </cell>
          <cell r="G485">
            <v>61863</v>
          </cell>
          <cell r="H485">
            <v>56979</v>
          </cell>
          <cell r="I485">
            <v>61863</v>
          </cell>
          <cell r="J485">
            <v>61863</v>
          </cell>
          <cell r="K485">
            <v>58769.85</v>
          </cell>
          <cell r="L485">
            <v>56979</v>
          </cell>
          <cell r="M485">
            <v>0.04</v>
          </cell>
          <cell r="O485" t="str">
            <v>NA</v>
          </cell>
          <cell r="S485">
            <v>42470</v>
          </cell>
          <cell r="T485">
            <v>51279</v>
          </cell>
          <cell r="U485">
            <v>0.05</v>
          </cell>
          <cell r="V485">
            <v>145093.19999999998</v>
          </cell>
          <cell r="W485">
            <v>109889</v>
          </cell>
          <cell r="X485">
            <v>83515</v>
          </cell>
          <cell r="Y485">
            <v>76922</v>
          </cell>
          <cell r="Z485">
            <v>83515</v>
          </cell>
          <cell r="AA485">
            <v>0.04</v>
          </cell>
          <cell r="AC485">
            <v>0</v>
          </cell>
          <cell r="AG485">
            <v>57335</v>
          </cell>
          <cell r="AH485">
            <v>0.05</v>
          </cell>
          <cell r="AI485" t="str">
            <v>N/A</v>
          </cell>
          <cell r="AJ485" t="str">
            <v>N/A</v>
          </cell>
          <cell r="AK485">
            <v>0</v>
          </cell>
          <cell r="AL485">
            <v>56979</v>
          </cell>
          <cell r="AM485">
            <v>61863</v>
          </cell>
          <cell r="AN485">
            <v>76922</v>
          </cell>
        </row>
        <row r="486">
          <cell r="B486" t="str">
            <v>LED-FE015i2-137</v>
          </cell>
          <cell r="C486" t="str">
            <v>(AUTHORIZED RESELLERS ONLY. Contact your NEC rep for further information.) dvLED 1.5mm pitch Video Wall - 137" diagonal FHD (1920 x 1080) native resolution.  Includes wall LED modules, controller, wall mount, frame and spare parts kit.  Standard 2yr warranty. DROP SHIP ONLY</v>
          </cell>
          <cell r="D486">
            <v>91499</v>
          </cell>
          <cell r="E486">
            <v>91499</v>
          </cell>
          <cell r="F486">
            <v>91499</v>
          </cell>
          <cell r="G486">
            <v>69539</v>
          </cell>
          <cell r="H486">
            <v>64049</v>
          </cell>
          <cell r="I486">
            <v>69539</v>
          </cell>
          <cell r="J486">
            <v>69539</v>
          </cell>
          <cell r="K486">
            <v>66062.05</v>
          </cell>
          <cell r="L486">
            <v>64049</v>
          </cell>
          <cell r="M486">
            <v>0.04</v>
          </cell>
          <cell r="O486" t="str">
            <v>NA</v>
          </cell>
          <cell r="S486">
            <v>48143</v>
          </cell>
          <cell r="T486">
            <v>57639</v>
          </cell>
          <cell r="U486">
            <v>0.05</v>
          </cell>
          <cell r="V486">
            <v>163096.44999999998</v>
          </cell>
          <cell r="W486">
            <v>123524</v>
          </cell>
          <cell r="X486">
            <v>93878</v>
          </cell>
          <cell r="Y486">
            <v>86466</v>
          </cell>
          <cell r="Z486">
            <v>93878</v>
          </cell>
          <cell r="AA486">
            <v>0.04</v>
          </cell>
          <cell r="AC486">
            <v>0</v>
          </cell>
          <cell r="AG486">
            <v>64993</v>
          </cell>
          <cell r="AH486">
            <v>0.05</v>
          </cell>
          <cell r="AI486" t="str">
            <v>N/A</v>
          </cell>
          <cell r="AJ486" t="str">
            <v>N/A</v>
          </cell>
          <cell r="AK486">
            <v>0</v>
          </cell>
          <cell r="AL486">
            <v>64049</v>
          </cell>
          <cell r="AM486">
            <v>69539</v>
          </cell>
          <cell r="AN486">
            <v>86466</v>
          </cell>
        </row>
        <row r="487">
          <cell r="B487" t="str">
            <v>LED-FE019i2-165</v>
          </cell>
          <cell r="C487" t="str">
            <v xml:space="preserve">(AUTHORIZED RESELLERS ONLY. Contact your NEC rep for further information.) dvLED 1.9mm pitch Video Wall - 165" diagonal FHD (1920 x 1080) native resolution.  Includes wall LED modules, controller, wall mount, frame and spare parts kit.  Standard 2yr warranty. DROP SHIP ONLY </v>
          </cell>
          <cell r="D487">
            <v>101999</v>
          </cell>
          <cell r="E487">
            <v>101999</v>
          </cell>
          <cell r="F487">
            <v>101999</v>
          </cell>
          <cell r="G487">
            <v>77519</v>
          </cell>
          <cell r="H487">
            <v>71399</v>
          </cell>
          <cell r="I487">
            <v>77519</v>
          </cell>
          <cell r="J487">
            <v>77519</v>
          </cell>
          <cell r="K487">
            <v>73643.05</v>
          </cell>
          <cell r="L487">
            <v>71399</v>
          </cell>
          <cell r="M487">
            <v>0.04</v>
          </cell>
          <cell r="O487" t="str">
            <v>NA</v>
          </cell>
          <cell r="S487">
            <v>53465</v>
          </cell>
          <cell r="T487">
            <v>64259</v>
          </cell>
          <cell r="U487">
            <v>0.05</v>
          </cell>
          <cell r="V487">
            <v>181812.69999999998</v>
          </cell>
          <cell r="W487">
            <v>137699</v>
          </cell>
          <cell r="X487">
            <v>104651</v>
          </cell>
          <cell r="Y487">
            <v>96389</v>
          </cell>
          <cell r="Z487">
            <v>104651</v>
          </cell>
          <cell r="AA487">
            <v>0.04</v>
          </cell>
          <cell r="AC487">
            <v>0</v>
          </cell>
          <cell r="AG487">
            <v>72178</v>
          </cell>
          <cell r="AH487">
            <v>0.05</v>
          </cell>
          <cell r="AI487" t="str">
            <v>N/A</v>
          </cell>
          <cell r="AJ487" t="str">
            <v>N/A</v>
          </cell>
          <cell r="AK487">
            <v>0</v>
          </cell>
          <cell r="AL487">
            <v>71399</v>
          </cell>
          <cell r="AM487">
            <v>77519</v>
          </cell>
          <cell r="AN487">
            <v>96389</v>
          </cell>
        </row>
        <row r="488">
          <cell r="B488" t="str">
            <v>LED-FE012i2-220</v>
          </cell>
          <cell r="C488" t="str">
            <v>(AUTHORIZED RESELLERS ONLY. Contact your NEC rep for further information.) dvLED 1.2mm pitch Video Wall - 220" diagonal 4K UHD (3840 x 2160) native resolution.  Includes wall LED modules, controller, wall mount, frame and spare parts kit.  Standard 2yr warranty. DROP SHIP ONLY, BUILD TO ORDER ONLY</v>
          </cell>
          <cell r="D488">
            <v>256999</v>
          </cell>
          <cell r="E488">
            <v>256999</v>
          </cell>
          <cell r="F488">
            <v>256999</v>
          </cell>
          <cell r="G488">
            <v>215879</v>
          </cell>
          <cell r="H488">
            <v>179899</v>
          </cell>
          <cell r="I488">
            <v>215879</v>
          </cell>
          <cell r="J488">
            <v>215879</v>
          </cell>
          <cell r="K488">
            <v>205085.05</v>
          </cell>
          <cell r="L488">
            <v>179899</v>
          </cell>
          <cell r="M488">
            <v>0.04</v>
          </cell>
          <cell r="O488" t="str">
            <v>NA</v>
          </cell>
          <cell r="S488">
            <v>138288</v>
          </cell>
          <cell r="T488">
            <v>161909</v>
          </cell>
          <cell r="U488">
            <v>0.05</v>
          </cell>
          <cell r="V488">
            <v>458100.19999999995</v>
          </cell>
          <cell r="W488">
            <v>346949</v>
          </cell>
          <cell r="X488">
            <v>291437</v>
          </cell>
          <cell r="Y488">
            <v>242864</v>
          </cell>
          <cell r="Z488">
            <v>291437</v>
          </cell>
          <cell r="AA488">
            <v>0.04</v>
          </cell>
          <cell r="AC488">
            <v>0</v>
          </cell>
          <cell r="AG488">
            <v>186689</v>
          </cell>
          <cell r="AH488">
            <v>0.05</v>
          </cell>
          <cell r="AI488" t="str">
            <v>N/A</v>
          </cell>
          <cell r="AJ488" t="str">
            <v>N/A</v>
          </cell>
          <cell r="AK488">
            <v>0</v>
          </cell>
          <cell r="AL488">
            <v>179899</v>
          </cell>
          <cell r="AM488">
            <v>215879</v>
          </cell>
          <cell r="AN488">
            <v>242864</v>
          </cell>
        </row>
        <row r="489">
          <cell r="B489" t="str">
            <v>LED-FE025i2-220</v>
          </cell>
          <cell r="C489" t="str">
            <v>(AUTHORIZED RESELLERS ONLY. Contact your NEC rep for further information.) dvLED 1.2mm pitch Video Wall - 220" diagonal Full HD (1920 x 1080) native resolution.  Includes wall LED modules, controller, wall mount, frame and spare parts kit.  Standard 2yr warranty. DROP SHIP ONLY, BUILD TO ORDER ONLY</v>
          </cell>
          <cell r="D489">
            <v>116999</v>
          </cell>
          <cell r="E489">
            <v>116999</v>
          </cell>
          <cell r="F489">
            <v>116999</v>
          </cell>
          <cell r="G489">
            <v>98279</v>
          </cell>
          <cell r="H489">
            <v>81899</v>
          </cell>
          <cell r="I489">
            <v>98279</v>
          </cell>
          <cell r="J489">
            <v>98279</v>
          </cell>
          <cell r="K489">
            <v>93365.049999999988</v>
          </cell>
          <cell r="L489">
            <v>81899</v>
          </cell>
          <cell r="M489">
            <v>0.04</v>
          </cell>
          <cell r="O489" t="str">
            <v>NA</v>
          </cell>
          <cell r="S489">
            <v>50396</v>
          </cell>
          <cell r="T489">
            <v>73709</v>
          </cell>
          <cell r="U489">
            <v>0.05</v>
          </cell>
          <cell r="V489">
            <v>208550.19999999998</v>
          </cell>
          <cell r="W489">
            <v>157949</v>
          </cell>
          <cell r="X489">
            <v>132677</v>
          </cell>
          <cell r="Y489">
            <v>110564</v>
          </cell>
          <cell r="Z489">
            <v>132677</v>
          </cell>
          <cell r="AA489">
            <v>0.04</v>
          </cell>
          <cell r="AC489">
            <v>0</v>
          </cell>
          <cell r="AG489">
            <v>68035</v>
          </cell>
          <cell r="AH489">
            <v>0.05</v>
          </cell>
          <cell r="AI489" t="str">
            <v>N/A</v>
          </cell>
          <cell r="AJ489" t="str">
            <v>N/A</v>
          </cell>
          <cell r="AK489">
            <v>0</v>
          </cell>
          <cell r="AL489">
            <v>81899</v>
          </cell>
          <cell r="AM489">
            <v>98279</v>
          </cell>
          <cell r="AN489">
            <v>110564</v>
          </cell>
        </row>
        <row r="491">
          <cell r="B491" t="str">
            <v>LED-FA019i2-110IN</v>
          </cell>
          <cell r="C491" t="str">
            <v>dvLED 1.9mm pitch Video Wall - 110" diagonal HD (1280 x 720) native resolution.  Includes wall LED modules, redundant controllers and power supplies, wall mount, frame and spare parts kit.  Includes site survey, installation, installation supervision and control PC.  Standard 3yr warranty. DROP SHIP ONLY</v>
          </cell>
          <cell r="D491">
            <v>65679</v>
          </cell>
          <cell r="E491">
            <v>65679</v>
          </cell>
          <cell r="F491">
            <v>65679</v>
          </cell>
          <cell r="G491">
            <v>55270</v>
          </cell>
          <cell r="H491">
            <v>50316</v>
          </cell>
          <cell r="I491">
            <v>55270</v>
          </cell>
          <cell r="J491">
            <v>55270</v>
          </cell>
          <cell r="K491">
            <v>52506.5</v>
          </cell>
          <cell r="L491">
            <v>50316</v>
          </cell>
          <cell r="M491">
            <v>0.04</v>
          </cell>
          <cell r="O491" t="str">
            <v>NA</v>
          </cell>
          <cell r="S491">
            <v>37897</v>
          </cell>
          <cell r="T491">
            <v>45279</v>
          </cell>
          <cell r="U491">
            <v>0.05</v>
          </cell>
          <cell r="V491">
            <v>117072.29999999999</v>
          </cell>
          <cell r="W491">
            <v>88667</v>
          </cell>
          <cell r="X491">
            <v>74615</v>
          </cell>
          <cell r="Y491">
            <v>67927</v>
          </cell>
          <cell r="Z491">
            <v>74615</v>
          </cell>
          <cell r="AA491">
            <v>0.04</v>
          </cell>
          <cell r="AC491">
            <v>0</v>
          </cell>
          <cell r="AG491">
            <v>51161</v>
          </cell>
          <cell r="AH491">
            <v>0.05</v>
          </cell>
          <cell r="AI491" t="str">
            <v>N/A</v>
          </cell>
          <cell r="AJ491" t="str">
            <v>N/A</v>
          </cell>
          <cell r="AK491">
            <v>0</v>
          </cell>
          <cell r="AL491">
            <v>50316</v>
          </cell>
          <cell r="AM491">
            <v>55270</v>
          </cell>
          <cell r="AN491">
            <v>67927</v>
          </cell>
        </row>
        <row r="492">
          <cell r="B492" t="str">
            <v>LED-FA012i2-110IN</v>
          </cell>
          <cell r="C492" t="str">
            <v>dvLED 1.2mm pitch Video Wall - 110" diagonal FHD (1920 x 1080) native resolution.  Includes wall LED modules, redundant controllers and power supplies, wall mount, frame and spare parts kit.  Includes site survey, installation, installation supervision and control PC.  Standard 3yr warranty. DROP SHIP ONLY</v>
          </cell>
          <cell r="D492">
            <v>93959</v>
          </cell>
          <cell r="E492">
            <v>93959</v>
          </cell>
          <cell r="F492">
            <v>93959</v>
          </cell>
          <cell r="G492">
            <v>79025</v>
          </cell>
          <cell r="H492">
            <v>71809</v>
          </cell>
          <cell r="I492">
            <v>79025</v>
          </cell>
          <cell r="J492">
            <v>79025</v>
          </cell>
          <cell r="K492">
            <v>75073.75</v>
          </cell>
          <cell r="L492">
            <v>71809</v>
          </cell>
          <cell r="M492">
            <v>0.04</v>
          </cell>
          <cell r="O492" t="str">
            <v>NA</v>
          </cell>
          <cell r="S492">
            <v>53378</v>
          </cell>
          <cell r="T492">
            <v>64629</v>
          </cell>
          <cell r="U492">
            <v>0.05</v>
          </cell>
          <cell r="V492">
            <v>167481.4</v>
          </cell>
          <cell r="W492">
            <v>126845</v>
          </cell>
          <cell r="X492">
            <v>106684</v>
          </cell>
          <cell r="Y492">
            <v>96942</v>
          </cell>
          <cell r="Z492">
            <v>106684</v>
          </cell>
          <cell r="AA492">
            <v>0.04</v>
          </cell>
          <cell r="AC492">
            <v>0</v>
          </cell>
          <cell r="AG492">
            <v>72060</v>
          </cell>
          <cell r="AH492">
            <v>0.05</v>
          </cell>
          <cell r="AI492" t="str">
            <v>N/A</v>
          </cell>
          <cell r="AJ492" t="str">
            <v>N/A</v>
          </cell>
          <cell r="AK492">
            <v>0</v>
          </cell>
          <cell r="AL492">
            <v>71809</v>
          </cell>
          <cell r="AM492">
            <v>79025</v>
          </cell>
          <cell r="AN492">
            <v>96942</v>
          </cell>
        </row>
        <row r="493">
          <cell r="B493" t="str">
            <v>LED-FA015i2-137IN</v>
          </cell>
          <cell r="C493" t="str">
            <v>dvLED 1.5mm pitch Video Wall - 137" diagonal FHD (1920 x 1080) native resolution.  Includes wall LED modules, redundant controllers and power supplies, wall mount, frame and spare parts kit.  Includes site survey, installation, installation supervision and control PC.  Standard 3yr warranty. DROP SHIP ONLY</v>
          </cell>
          <cell r="D493">
            <v>111239</v>
          </cell>
          <cell r="E493">
            <v>111239</v>
          </cell>
          <cell r="F493">
            <v>111239</v>
          </cell>
          <cell r="G493">
            <v>93541</v>
          </cell>
          <cell r="H493">
            <v>84941</v>
          </cell>
          <cell r="I493">
            <v>93541</v>
          </cell>
          <cell r="J493">
            <v>93541</v>
          </cell>
          <cell r="K493">
            <v>88863.95</v>
          </cell>
          <cell r="L493">
            <v>84941</v>
          </cell>
          <cell r="M493">
            <v>0.04</v>
          </cell>
          <cell r="O493" t="str">
            <v>NA</v>
          </cell>
          <cell r="S493">
            <v>63514</v>
          </cell>
          <cell r="T493">
            <v>76449</v>
          </cell>
          <cell r="U493">
            <v>0.05</v>
          </cell>
          <cell r="V493">
            <v>198282.99999999997</v>
          </cell>
          <cell r="W493">
            <v>150173</v>
          </cell>
          <cell r="X493">
            <v>126280</v>
          </cell>
          <cell r="Y493">
            <v>114670</v>
          </cell>
          <cell r="Z493">
            <v>126280</v>
          </cell>
          <cell r="AA493">
            <v>0.04</v>
          </cell>
          <cell r="AC493">
            <v>0</v>
          </cell>
          <cell r="AG493">
            <v>85744</v>
          </cell>
          <cell r="AH493">
            <v>0.05</v>
          </cell>
          <cell r="AI493" t="str">
            <v>N/A</v>
          </cell>
          <cell r="AJ493" t="str">
            <v>N/A</v>
          </cell>
          <cell r="AK493">
            <v>0</v>
          </cell>
          <cell r="AL493">
            <v>84941</v>
          </cell>
          <cell r="AM493">
            <v>93541</v>
          </cell>
          <cell r="AN493">
            <v>114670</v>
          </cell>
        </row>
        <row r="494">
          <cell r="B494" t="str">
            <v>LED-FA019i2-165IN</v>
          </cell>
          <cell r="C494" t="str">
            <v>dvLED 1.9mm pitch Video Wall - 165" diagonal FHD (1920 x 1080) native resolution.  Includes wall LED modules, redundant controllers and power supplies, wall mount, frame and spare parts kit.  Includes site survey, installation, installation supervision and control PC.  Standard 3yr warranty. DROP SHIP ONLY</v>
          </cell>
          <cell r="D494">
            <v>124979</v>
          </cell>
          <cell r="E494">
            <v>124979</v>
          </cell>
          <cell r="F494">
            <v>124979</v>
          </cell>
          <cell r="G494">
            <v>105082</v>
          </cell>
          <cell r="H494">
            <v>95384</v>
          </cell>
          <cell r="I494">
            <v>105082</v>
          </cell>
          <cell r="J494">
            <v>105082</v>
          </cell>
          <cell r="K494">
            <v>99827.9</v>
          </cell>
          <cell r="L494">
            <v>95384</v>
          </cell>
          <cell r="M494">
            <v>0.04</v>
          </cell>
          <cell r="O494" t="str">
            <v>NA</v>
          </cell>
          <cell r="S494">
            <v>71135</v>
          </cell>
          <cell r="T494">
            <v>85849</v>
          </cell>
          <cell r="U494">
            <v>0.05</v>
          </cell>
          <cell r="V494">
            <v>222774.55</v>
          </cell>
          <cell r="W494">
            <v>168722</v>
          </cell>
          <cell r="X494">
            <v>141861</v>
          </cell>
          <cell r="Y494">
            <v>128768</v>
          </cell>
          <cell r="Z494">
            <v>141861</v>
          </cell>
          <cell r="AA494">
            <v>0.04</v>
          </cell>
          <cell r="AC494">
            <v>0</v>
          </cell>
          <cell r="AG494">
            <v>96032</v>
          </cell>
          <cell r="AH494">
            <v>0.05</v>
          </cell>
          <cell r="AI494" t="str">
            <v>N/A</v>
          </cell>
          <cell r="AJ494" t="str">
            <v>N/A</v>
          </cell>
          <cell r="AK494">
            <v>0</v>
          </cell>
          <cell r="AL494">
            <v>95384</v>
          </cell>
          <cell r="AM494">
            <v>105082</v>
          </cell>
          <cell r="AN494">
            <v>128768</v>
          </cell>
        </row>
        <row r="495">
          <cell r="B495" t="str">
            <v>LED-FA012i2-220IN</v>
          </cell>
          <cell r="C495" t="str">
            <v>dvLED 1.2mm pitch Video Wall - 220" diagonal 4K UHD (3840 x 2160) native resolution.  Includes wall LED modules, redundant controllers and power supplies, wall mount, frame and spare parts kit.  Includes site survey, installation, installation supervision and control PC.  Standard 3yr warranty. DROP SHIP ONLY, BUILD TO ORDER ONLY</v>
          </cell>
          <cell r="D495">
            <v>327998</v>
          </cell>
          <cell r="E495">
            <v>327998</v>
          </cell>
          <cell r="F495">
            <v>327998</v>
          </cell>
          <cell r="G495">
            <v>275618</v>
          </cell>
          <cell r="H495">
            <v>262398</v>
          </cell>
          <cell r="I495">
            <v>275618</v>
          </cell>
          <cell r="J495">
            <v>275618</v>
          </cell>
          <cell r="K495">
            <v>261837.09999999998</v>
          </cell>
          <cell r="L495">
            <v>262398</v>
          </cell>
          <cell r="M495">
            <v>0.04</v>
          </cell>
          <cell r="O495" t="str">
            <v>NA</v>
          </cell>
          <cell r="S495">
            <v>177251</v>
          </cell>
          <cell r="T495">
            <v>236159</v>
          </cell>
          <cell r="U495">
            <v>0.05</v>
          </cell>
          <cell r="V495">
            <v>584656.54999999993</v>
          </cell>
          <cell r="W495">
            <v>442797</v>
          </cell>
          <cell r="X495">
            <v>372084</v>
          </cell>
          <cell r="Y495">
            <v>354237</v>
          </cell>
          <cell r="Z495">
            <v>372084</v>
          </cell>
          <cell r="AA495">
            <v>0.04</v>
          </cell>
          <cell r="AC495">
            <v>0</v>
          </cell>
          <cell r="AG495">
            <v>239289</v>
          </cell>
          <cell r="AH495">
            <v>0.05</v>
          </cell>
          <cell r="AI495" t="str">
            <v>N/A</v>
          </cell>
          <cell r="AJ495" t="str">
            <v>N/A</v>
          </cell>
          <cell r="AK495">
            <v>0</v>
          </cell>
          <cell r="AL495">
            <v>262398</v>
          </cell>
          <cell r="AM495">
            <v>275618</v>
          </cell>
          <cell r="AN495">
            <v>354237</v>
          </cell>
        </row>
        <row r="496">
          <cell r="B496" t="str">
            <v>LED-FA025i2-220IN</v>
          </cell>
          <cell r="C496" t="str">
            <v>dvLED 2.5mm pitch Video Wall - 220" diagonal FHD (1920 x 1080) native resolution.  Includes wall LED modules, redundant controllers and power supplies, wall mount, frame and spare parts kit.  Includes site survey, installation, installation supervision and control PC.  Standard 3yr warranty. DROP SHIP ONLY, BUILD TO ORDER ONLY</v>
          </cell>
          <cell r="D496">
            <v>149998</v>
          </cell>
          <cell r="E496">
            <v>149998</v>
          </cell>
          <cell r="F496">
            <v>149998</v>
          </cell>
          <cell r="G496">
            <v>126098</v>
          </cell>
          <cell r="H496">
            <v>119998</v>
          </cell>
          <cell r="I496">
            <v>126098</v>
          </cell>
          <cell r="J496">
            <v>126098</v>
          </cell>
          <cell r="K496">
            <v>119793.09999999999</v>
          </cell>
          <cell r="L496">
            <v>119998</v>
          </cell>
          <cell r="M496">
            <v>0.04</v>
          </cell>
          <cell r="O496" t="str">
            <v>NA</v>
          </cell>
          <cell r="S496">
            <v>81522</v>
          </cell>
          <cell r="T496">
            <v>107999</v>
          </cell>
          <cell r="U496">
            <v>0.05</v>
          </cell>
          <cell r="V496">
            <v>267371.55</v>
          </cell>
          <cell r="W496">
            <v>202497</v>
          </cell>
          <cell r="X496">
            <v>170232</v>
          </cell>
          <cell r="Y496">
            <v>161997</v>
          </cell>
          <cell r="Z496">
            <v>170232</v>
          </cell>
          <cell r="AA496">
            <v>0.04</v>
          </cell>
          <cell r="AC496">
            <v>0</v>
          </cell>
          <cell r="AG496">
            <v>110055</v>
          </cell>
          <cell r="AH496">
            <v>0.05</v>
          </cell>
          <cell r="AI496" t="str">
            <v>N/A</v>
          </cell>
          <cell r="AJ496" t="str">
            <v>N/A</v>
          </cell>
          <cell r="AK496">
            <v>0</v>
          </cell>
          <cell r="AL496">
            <v>119998</v>
          </cell>
          <cell r="AM496">
            <v>126098</v>
          </cell>
          <cell r="AN496">
            <v>161997</v>
          </cell>
        </row>
        <row r="498">
          <cell r="B498" t="str">
            <v>LED-FE019i2-110IN</v>
          </cell>
          <cell r="C498" t="str">
            <v>dvLED 1.9mm pitch Video Wall - 110" diagonal HD (1280 x 720) native resolution.  Includes wall LED modules, controller, wall mount, frame and spare parts kit.  Includes site survey, installation, installation supervision and control PC.  Standard 2yr warranty. DROP SHIP ONLY</v>
          </cell>
          <cell r="D498">
            <v>59899</v>
          </cell>
          <cell r="E498">
            <v>59899</v>
          </cell>
          <cell r="F498">
            <v>59899</v>
          </cell>
          <cell r="G498">
            <v>46422</v>
          </cell>
          <cell r="H498">
            <v>42928</v>
          </cell>
          <cell r="I498">
            <v>46422</v>
          </cell>
          <cell r="J498">
            <v>46422</v>
          </cell>
          <cell r="K498">
            <v>44100.9</v>
          </cell>
          <cell r="L498">
            <v>42928</v>
          </cell>
          <cell r="M498">
            <v>0.04</v>
          </cell>
          <cell r="O498" t="str">
            <v>NA</v>
          </cell>
          <cell r="S498">
            <v>32988</v>
          </cell>
          <cell r="T498">
            <v>38639</v>
          </cell>
          <cell r="U498">
            <v>0.05</v>
          </cell>
          <cell r="V498">
            <v>106769.45</v>
          </cell>
          <cell r="W498">
            <v>80864</v>
          </cell>
          <cell r="X498">
            <v>62670</v>
          </cell>
          <cell r="Y498">
            <v>57953</v>
          </cell>
          <cell r="Z498">
            <v>62670</v>
          </cell>
          <cell r="AA498">
            <v>0.04</v>
          </cell>
          <cell r="AC498">
            <v>0</v>
          </cell>
          <cell r="AG498">
            <v>44534</v>
          </cell>
          <cell r="AH498">
            <v>0.05</v>
          </cell>
          <cell r="AI498" t="str">
            <v>N/A</v>
          </cell>
          <cell r="AJ498" t="str">
            <v>N/A</v>
          </cell>
          <cell r="AK498">
            <v>0</v>
          </cell>
          <cell r="AL498">
            <v>42928</v>
          </cell>
          <cell r="AM498">
            <v>46422</v>
          </cell>
          <cell r="AN498">
            <v>57953</v>
          </cell>
        </row>
        <row r="499">
          <cell r="B499" t="str">
            <v>LED-FE012i2-110IN</v>
          </cell>
          <cell r="C499" t="str">
            <v>dvLED 1.2mm pitch Video Wall - 110" diagonal FHD (1920 x 1080) native resolution.  Includes wall LED modules, controller, wall mount, frame and spare parts kit.  Includes site survey, installation, installation supervision and control PC.  Standard 2yr warranty. DROP SHIP ONLY</v>
          </cell>
          <cell r="D499">
            <v>91399</v>
          </cell>
          <cell r="E499">
            <v>91399</v>
          </cell>
          <cell r="F499">
            <v>91399</v>
          </cell>
          <cell r="G499">
            <v>70362</v>
          </cell>
          <cell r="H499">
            <v>64978</v>
          </cell>
          <cell r="I499">
            <v>70362</v>
          </cell>
          <cell r="J499">
            <v>70362</v>
          </cell>
          <cell r="K499">
            <v>66843.899999999994</v>
          </cell>
          <cell r="L499">
            <v>64978</v>
          </cell>
          <cell r="M499">
            <v>0.04</v>
          </cell>
          <cell r="O499" t="str">
            <v>NA</v>
          </cell>
          <cell r="S499">
            <v>48770</v>
          </cell>
          <cell r="T499">
            <v>58479</v>
          </cell>
          <cell r="U499">
            <v>0.05</v>
          </cell>
          <cell r="V499">
            <v>162918.19999999998</v>
          </cell>
          <cell r="W499">
            <v>123389</v>
          </cell>
          <cell r="X499">
            <v>94989</v>
          </cell>
          <cell r="Y499">
            <v>87720</v>
          </cell>
          <cell r="Z499">
            <v>94989</v>
          </cell>
          <cell r="AA499">
            <v>0.04</v>
          </cell>
          <cell r="AC499">
            <v>0</v>
          </cell>
          <cell r="AG499">
            <v>65840</v>
          </cell>
          <cell r="AH499">
            <v>0.05</v>
          </cell>
          <cell r="AI499" t="str">
            <v>N/A</v>
          </cell>
          <cell r="AJ499" t="str">
            <v>N/A</v>
          </cell>
          <cell r="AK499">
            <v>0</v>
          </cell>
          <cell r="AL499">
            <v>64978</v>
          </cell>
          <cell r="AM499">
            <v>70362</v>
          </cell>
          <cell r="AN499">
            <v>87720</v>
          </cell>
        </row>
        <row r="500">
          <cell r="B500" t="str">
            <v>LED-FE015i2-137IN</v>
          </cell>
          <cell r="C500" t="str">
            <v>dvLED 1.5mm pitch Video Wall - 137" diagonal FHD (1920 x 1080) native resolution.  Includes wall LED modules, controller, wall mount, frame and spare parts kit.  Includes site survey, installation, installation supervision and control PC.  Standard 2yr warranty. DROP SHIP ONLY</v>
          </cell>
          <cell r="D500">
            <v>101499</v>
          </cell>
          <cell r="E500">
            <v>101499</v>
          </cell>
          <cell r="F500">
            <v>101499</v>
          </cell>
          <cell r="G500">
            <v>78038</v>
          </cell>
          <cell r="H500">
            <v>72048</v>
          </cell>
          <cell r="I500">
            <v>78038</v>
          </cell>
          <cell r="J500">
            <v>78038</v>
          </cell>
          <cell r="K500">
            <v>74136.099999999991</v>
          </cell>
          <cell r="L500">
            <v>72048</v>
          </cell>
          <cell r="M500">
            <v>0.04</v>
          </cell>
          <cell r="O500" t="str">
            <v>NA</v>
          </cell>
          <cell r="S500">
            <v>54443</v>
          </cell>
          <cell r="T500">
            <v>64839</v>
          </cell>
          <cell r="U500">
            <v>0.05</v>
          </cell>
          <cell r="V500">
            <v>180921.44999999998</v>
          </cell>
          <cell r="W500">
            <v>137024</v>
          </cell>
          <cell r="X500">
            <v>105351</v>
          </cell>
          <cell r="Y500">
            <v>97265</v>
          </cell>
          <cell r="Z500">
            <v>105351</v>
          </cell>
          <cell r="AA500">
            <v>0.04</v>
          </cell>
          <cell r="AC500">
            <v>0</v>
          </cell>
          <cell r="AG500">
            <v>73498</v>
          </cell>
          <cell r="AH500">
            <v>0.05</v>
          </cell>
          <cell r="AI500" t="str">
            <v>N/A</v>
          </cell>
          <cell r="AJ500" t="str">
            <v>N/A</v>
          </cell>
          <cell r="AK500">
            <v>0</v>
          </cell>
          <cell r="AL500">
            <v>72048</v>
          </cell>
          <cell r="AM500">
            <v>78038</v>
          </cell>
          <cell r="AN500">
            <v>97265</v>
          </cell>
        </row>
        <row r="501">
          <cell r="B501" t="str">
            <v>LED-FE019i2-165IN</v>
          </cell>
          <cell r="C501" t="str">
            <v>dvLED 1.9mm pitch Video Wall - 165" diagonal FHD (1920 x 1080) native resolution.  Includes wall LED modules, controller, wall mount, frame and spare parts kit.  Includes site survey, installation, installation supervision and control PC.  Standard 2yr warranty. DROP SHIP ONLY</v>
          </cell>
          <cell r="D501">
            <v>111999</v>
          </cell>
          <cell r="E501">
            <v>111999</v>
          </cell>
          <cell r="F501">
            <v>111999</v>
          </cell>
          <cell r="G501">
            <v>86018</v>
          </cell>
          <cell r="H501">
            <v>79398</v>
          </cell>
          <cell r="I501">
            <v>86018</v>
          </cell>
          <cell r="J501">
            <v>86018</v>
          </cell>
          <cell r="K501">
            <v>81717.099999999991</v>
          </cell>
          <cell r="L501">
            <v>79398</v>
          </cell>
          <cell r="M501">
            <v>0.04</v>
          </cell>
          <cell r="O501" t="str">
            <v>NA</v>
          </cell>
          <cell r="S501">
            <v>59765</v>
          </cell>
          <cell r="T501">
            <v>71459</v>
          </cell>
          <cell r="U501">
            <v>0.05</v>
          </cell>
          <cell r="V501">
            <v>199637.69999999998</v>
          </cell>
          <cell r="W501">
            <v>151199</v>
          </cell>
          <cell r="X501">
            <v>116124</v>
          </cell>
          <cell r="Y501">
            <v>107187</v>
          </cell>
          <cell r="Z501">
            <v>116124</v>
          </cell>
          <cell r="AA501">
            <v>0.04</v>
          </cell>
          <cell r="AC501">
            <v>0</v>
          </cell>
          <cell r="AG501">
            <v>80683</v>
          </cell>
          <cell r="AH501">
            <v>0.05</v>
          </cell>
          <cell r="AI501" t="str">
            <v>N/A</v>
          </cell>
          <cell r="AJ501" t="str">
            <v>N/A</v>
          </cell>
          <cell r="AK501">
            <v>0</v>
          </cell>
          <cell r="AL501">
            <v>79398</v>
          </cell>
          <cell r="AM501">
            <v>86018</v>
          </cell>
          <cell r="AN501">
            <v>107187</v>
          </cell>
        </row>
        <row r="502">
          <cell r="B502" t="str">
            <v>LED-FE012i2-220IN</v>
          </cell>
          <cell r="C502" t="str">
            <v>dvLED 1.2mm pitch Video Wall - 220" diagonal 4K UHD (3840 x 2160) native resolution.  Includes wall LED modules, controller, wall mount, frame and spare parts kit.  Includes site survey, installation, installation supervision and control PC.  Standard 2yr warranty. DROP SHIP ONLY, BUILD TO ORDER ONLY</v>
          </cell>
          <cell r="D502">
            <v>266999</v>
          </cell>
          <cell r="E502">
            <v>266999</v>
          </cell>
          <cell r="F502">
            <v>266999</v>
          </cell>
          <cell r="G502">
            <v>224378</v>
          </cell>
          <cell r="H502">
            <v>187898</v>
          </cell>
          <cell r="I502">
            <v>224378</v>
          </cell>
          <cell r="J502">
            <v>224378</v>
          </cell>
          <cell r="K502">
            <v>213159.09999999998</v>
          </cell>
          <cell r="L502">
            <v>187898</v>
          </cell>
          <cell r="M502">
            <v>0.04</v>
          </cell>
          <cell r="O502" t="str">
            <v>NA</v>
          </cell>
          <cell r="S502">
            <v>144588</v>
          </cell>
          <cell r="T502">
            <v>169109</v>
          </cell>
          <cell r="U502">
            <v>0.05</v>
          </cell>
          <cell r="V502">
            <v>475925.19999999995</v>
          </cell>
          <cell r="W502">
            <v>360449</v>
          </cell>
          <cell r="X502">
            <v>302910</v>
          </cell>
          <cell r="Y502">
            <v>253662</v>
          </cell>
          <cell r="Z502">
            <v>302910</v>
          </cell>
          <cell r="AA502">
            <v>0.04</v>
          </cell>
          <cell r="AC502">
            <v>0</v>
          </cell>
          <cell r="AG502">
            <v>195194</v>
          </cell>
          <cell r="AH502">
            <v>0.05</v>
          </cell>
          <cell r="AI502" t="str">
            <v>N/A</v>
          </cell>
          <cell r="AJ502" t="str">
            <v>N/A</v>
          </cell>
          <cell r="AK502">
            <v>0</v>
          </cell>
          <cell r="AL502">
            <v>187898</v>
          </cell>
          <cell r="AM502">
            <v>224378</v>
          </cell>
          <cell r="AN502">
            <v>253662</v>
          </cell>
        </row>
        <row r="503">
          <cell r="B503" t="str">
            <v>LED-FE025i2-220IN</v>
          </cell>
          <cell r="C503" t="str">
            <v>dvLED 1.2mm pitch Video Wall - 220" diagonal Full HD (1920 x 1080) native resolution.  Includes wall LED modules, controller, wall mount, frame and spare parts kit.  Includes site survey, installation, installation supervision and control PC.  Standard 2yr warranty. DROP SHIP ONLY, BUILD TO ORDER ONLY</v>
          </cell>
          <cell r="D503">
            <v>126999</v>
          </cell>
          <cell r="E503">
            <v>126999</v>
          </cell>
          <cell r="F503">
            <v>126999</v>
          </cell>
          <cell r="G503">
            <v>106778</v>
          </cell>
          <cell r="H503">
            <v>89898</v>
          </cell>
          <cell r="I503">
            <v>106778</v>
          </cell>
          <cell r="J503">
            <v>106778</v>
          </cell>
          <cell r="K503">
            <v>101439.09999999999</v>
          </cell>
          <cell r="L503">
            <v>89898</v>
          </cell>
          <cell r="M503">
            <v>0.04</v>
          </cell>
          <cell r="O503" t="str">
            <v>NA</v>
          </cell>
          <cell r="S503">
            <v>56696</v>
          </cell>
          <cell r="T503">
            <v>80909</v>
          </cell>
          <cell r="U503">
            <v>0.05</v>
          </cell>
          <cell r="V503">
            <v>226375.19999999998</v>
          </cell>
          <cell r="W503">
            <v>171449</v>
          </cell>
          <cell r="X503">
            <v>144150</v>
          </cell>
          <cell r="Y503">
            <v>121362</v>
          </cell>
          <cell r="Z503">
            <v>144150</v>
          </cell>
          <cell r="AA503">
            <v>0.04</v>
          </cell>
          <cell r="AC503">
            <v>0</v>
          </cell>
          <cell r="AG503">
            <v>76540</v>
          </cell>
          <cell r="AH503">
            <v>0.05</v>
          </cell>
          <cell r="AI503" t="str">
            <v>N/A</v>
          </cell>
          <cell r="AJ503" t="str">
            <v>N/A</v>
          </cell>
          <cell r="AK503">
            <v>0</v>
          </cell>
          <cell r="AL503">
            <v>89898</v>
          </cell>
          <cell r="AM503">
            <v>106778</v>
          </cell>
          <cell r="AN503">
            <v>121362</v>
          </cell>
        </row>
        <row r="505">
          <cell r="B505" t="str">
            <v>LED-INSTALL-KIT</v>
          </cell>
          <cell r="C505" t="str">
            <v>Installation for all LED-FAxxxi2-xxx and LED-FExxxi2-xxx kits.  Includes site survey, installation, install supervision and control PC.  Must be purchased at time of LED wall purchase.</v>
          </cell>
          <cell r="D505">
            <v>9999</v>
          </cell>
          <cell r="E505">
            <v>9999</v>
          </cell>
          <cell r="F505">
            <v>9999</v>
          </cell>
          <cell r="G505">
            <v>8499</v>
          </cell>
          <cell r="H505">
            <v>7999</v>
          </cell>
          <cell r="I505">
            <v>8499</v>
          </cell>
          <cell r="J505">
            <v>8499</v>
          </cell>
          <cell r="K505">
            <v>8074.0499999999993</v>
          </cell>
          <cell r="L505">
            <v>7999</v>
          </cell>
          <cell r="M505">
            <v>0.04</v>
          </cell>
          <cell r="O505" t="str">
            <v>NA</v>
          </cell>
          <cell r="S505">
            <v>6300</v>
          </cell>
          <cell r="T505">
            <v>7199</v>
          </cell>
          <cell r="U505">
            <v>0.05</v>
          </cell>
          <cell r="V505">
            <v>17822.699999999997</v>
          </cell>
          <cell r="W505">
            <v>13499</v>
          </cell>
          <cell r="X505">
            <v>11474</v>
          </cell>
          <cell r="Y505">
            <v>10799</v>
          </cell>
          <cell r="Z505">
            <v>11474</v>
          </cell>
          <cell r="AA505">
            <v>0.04</v>
          </cell>
          <cell r="AC505">
            <v>0</v>
          </cell>
          <cell r="AG505">
            <v>8505</v>
          </cell>
          <cell r="AH505">
            <v>0.05</v>
          </cell>
          <cell r="AI505" t="str">
            <v>N/A</v>
          </cell>
          <cell r="AJ505" t="str">
            <v>N/A</v>
          </cell>
          <cell r="AK505">
            <v>0</v>
          </cell>
          <cell r="AL505">
            <v>7999</v>
          </cell>
          <cell r="AM505">
            <v>8499</v>
          </cell>
          <cell r="AN505">
            <v>10799</v>
          </cell>
        </row>
        <row r="507">
          <cell r="B507" t="str">
            <v>LED-A019i</v>
          </cell>
          <cell r="C507" t="str">
            <v>1.9mm Fine Pitch LED Poster.  Turn-key LED solution with native resolution of 288x972, built-in media player, HDMI in/out and over 6ft height.  Includes poster and 3 mounting configurations (floor, wall and hanging).  Standard 2yr warranty.</v>
          </cell>
          <cell r="D507">
            <v>22434</v>
          </cell>
          <cell r="E507">
            <v>14199</v>
          </cell>
          <cell r="F507">
            <v>9499</v>
          </cell>
          <cell r="G507">
            <v>7979</v>
          </cell>
          <cell r="H507">
            <v>7219</v>
          </cell>
          <cell r="I507">
            <v>7979</v>
          </cell>
          <cell r="J507">
            <v>7979</v>
          </cell>
          <cell r="K507">
            <v>7979</v>
          </cell>
          <cell r="L507" t="str">
            <v>NA</v>
          </cell>
          <cell r="M507">
            <v>0</v>
          </cell>
          <cell r="O507" t="str">
            <v>NA</v>
          </cell>
          <cell r="S507" t="str">
            <v>NA</v>
          </cell>
          <cell r="T507">
            <v>6499</v>
          </cell>
          <cell r="U507" t="str">
            <v>N/A</v>
          </cell>
          <cell r="V507">
            <v>39988.949999999997</v>
          </cell>
          <cell r="W507">
            <v>19169</v>
          </cell>
          <cell r="X507">
            <v>10772</v>
          </cell>
          <cell r="Y507">
            <v>9746</v>
          </cell>
          <cell r="Z507">
            <v>10772</v>
          </cell>
          <cell r="AA507">
            <v>0</v>
          </cell>
          <cell r="AC507">
            <v>0</v>
          </cell>
          <cell r="AG507" t="str">
            <v>NA</v>
          </cell>
          <cell r="AH507" t="str">
            <v>N/A</v>
          </cell>
          <cell r="AI507" t="str">
            <v>N/A</v>
          </cell>
          <cell r="AJ507" t="str">
            <v>N/A</v>
          </cell>
          <cell r="AK507">
            <v>0</v>
          </cell>
          <cell r="AL507">
            <v>7219</v>
          </cell>
          <cell r="AM507">
            <v>7979</v>
          </cell>
          <cell r="AN507">
            <v>9746</v>
          </cell>
        </row>
        <row r="508">
          <cell r="B508" t="str">
            <v>LED-A025i</v>
          </cell>
          <cell r="C508" t="str">
            <v>2.5mm Fine Pitch LED Poster.  Turn-key LED solution with native resolution of 224x756, built-in media player, HDMI in/out and over 6ft height.  Includes poster and 3 mounting configurations (floor, wall and hanging).  Standard 2yr warranty.</v>
          </cell>
          <cell r="D508">
            <v>10853</v>
          </cell>
          <cell r="E508">
            <v>6869</v>
          </cell>
          <cell r="F508">
            <v>5699</v>
          </cell>
          <cell r="G508">
            <v>4787</v>
          </cell>
          <cell r="H508">
            <v>4331</v>
          </cell>
          <cell r="I508">
            <v>4787</v>
          </cell>
          <cell r="J508">
            <v>4787</v>
          </cell>
          <cell r="K508">
            <v>4787</v>
          </cell>
          <cell r="L508" t="str">
            <v>NA</v>
          </cell>
          <cell r="M508">
            <v>0</v>
          </cell>
          <cell r="O508" t="str">
            <v>NA</v>
          </cell>
          <cell r="S508" t="str">
            <v>NA</v>
          </cell>
          <cell r="T508">
            <v>3899</v>
          </cell>
          <cell r="U508" t="str">
            <v>N/A</v>
          </cell>
          <cell r="V508">
            <v>19345.3</v>
          </cell>
          <cell r="W508">
            <v>9273</v>
          </cell>
          <cell r="X508">
            <v>6462</v>
          </cell>
          <cell r="Y508">
            <v>5847</v>
          </cell>
          <cell r="Z508">
            <v>6462</v>
          </cell>
          <cell r="AA508">
            <v>0</v>
          </cell>
          <cell r="AC508">
            <v>0</v>
          </cell>
          <cell r="AG508" t="str">
            <v>NA</v>
          </cell>
          <cell r="AH508" t="str">
            <v>N/A</v>
          </cell>
          <cell r="AI508" t="str">
            <v>N/A</v>
          </cell>
          <cell r="AJ508" t="str">
            <v>N/A</v>
          </cell>
          <cell r="AK508">
            <v>0</v>
          </cell>
          <cell r="AL508">
            <v>4331</v>
          </cell>
          <cell r="AM508">
            <v>4787</v>
          </cell>
          <cell r="AN508">
            <v>5847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97D41-1869-444B-95A8-9D11CA63B7B9}">
  <sheetPr>
    <pageSetUpPr fitToPage="1"/>
  </sheetPr>
  <dimension ref="A1:J140"/>
  <sheetViews>
    <sheetView tabSelected="1" zoomScaleNormal="100" workbookViewId="0">
      <pane xSplit="1" ySplit="7" topLeftCell="B8" activePane="bottomRight" state="frozen"/>
      <selection activeCell="AA43" sqref="AA43"/>
      <selection pane="topRight" activeCell="AA43" sqref="AA43"/>
      <selection pane="bottomLeft" activeCell="AA43" sqref="AA43"/>
      <selection pane="bottomRight" activeCell="B74" sqref="B74:E77"/>
    </sheetView>
  </sheetViews>
  <sheetFormatPr defaultColWidth="9.140625" defaultRowHeight="12.75" x14ac:dyDescent="0.2"/>
  <cols>
    <col min="1" max="1" width="21.140625" customWidth="1"/>
    <col min="2" max="2" width="22.140625" style="84" customWidth="1"/>
    <col min="3" max="3" width="42.5703125" style="5" customWidth="1"/>
    <col min="4" max="4" width="14.7109375" customWidth="1"/>
    <col min="5" max="5" width="13" style="85" customWidth="1"/>
    <col min="7" max="7" width="16.140625" customWidth="1"/>
  </cols>
  <sheetData>
    <row r="1" spans="1:8" ht="13.5" thickBot="1" x14ac:dyDescent="0.25">
      <c r="A1" s="92" t="s">
        <v>144</v>
      </c>
      <c r="B1" s="1" t="s">
        <v>0</v>
      </c>
      <c r="C1" s="2"/>
      <c r="D1" s="2"/>
      <c r="E1" s="3"/>
    </row>
    <row r="2" spans="1:8" ht="13.5" thickBot="1" x14ac:dyDescent="0.25">
      <c r="A2" s="6" t="s">
        <v>1</v>
      </c>
      <c r="B2" s="7"/>
      <c r="C2" s="8"/>
      <c r="D2" s="8"/>
      <c r="E2" s="9"/>
    </row>
    <row r="3" spans="1:8" ht="13.5" thickBot="1" x14ac:dyDescent="0.25">
      <c r="A3" s="10" t="s">
        <v>3</v>
      </c>
      <c r="B3" s="7"/>
      <c r="C3" s="8"/>
      <c r="D3" s="8"/>
      <c r="E3" s="9"/>
    </row>
    <row r="4" spans="1:8" ht="13.5" thickBot="1" x14ac:dyDescent="0.25">
      <c r="A4" s="11" t="s">
        <v>4</v>
      </c>
      <c r="B4" s="12"/>
      <c r="C4" s="13"/>
      <c r="D4" s="13"/>
      <c r="E4" s="14"/>
    </row>
    <row r="5" spans="1:8" ht="24.75" thickBot="1" x14ac:dyDescent="0.25">
      <c r="A5" s="15" t="s">
        <v>143</v>
      </c>
      <c r="B5" s="16" t="s">
        <v>5</v>
      </c>
      <c r="C5" s="16" t="s">
        <v>6</v>
      </c>
      <c r="D5" s="17" t="s">
        <v>7</v>
      </c>
      <c r="E5" s="18" t="s">
        <v>8</v>
      </c>
    </row>
    <row r="6" spans="1:8" ht="13.5" thickBot="1" x14ac:dyDescent="0.25">
      <c r="A6" s="15"/>
      <c r="B6" s="20"/>
      <c r="C6" s="20"/>
      <c r="D6" s="21"/>
      <c r="E6" s="19"/>
    </row>
    <row r="7" spans="1:8" s="24" customFormat="1" ht="13.5" thickBot="1" x14ac:dyDescent="0.25">
      <c r="F7" s="23"/>
      <c r="G7" s="23"/>
      <c r="H7" s="23"/>
    </row>
    <row r="8" spans="1:8" ht="60" x14ac:dyDescent="0.2">
      <c r="A8" s="25"/>
      <c r="B8" s="26" t="s">
        <v>9</v>
      </c>
      <c r="C8" s="27" t="str">
        <f>IF(ISERROR(VLOOKUP($B8,'[1]Full Matrix'!B:F,2,FALSE)),"",(VLOOKUP($B8,'[1]Full Matrix'!B:F,2,FALSE)))</f>
        <v>XGA LCD, 3700 Lumen, 1.2x zoom, 10,000 hour lamp projector - Dual HDMI, VGA, MultiPresenter, USB Viewer Capability, Closed Captioning, 7.1 lbs., 3 Year Warranty (Suggested Replacement Model for the NP-V332X, NP-VE303X, NP-VE303)</v>
      </c>
      <c r="D8" s="28">
        <f>IF(ISERROR(VLOOKUP($B8,'[1]Full Matrix'!B:F,3,FALSE)),"",(VLOOKUP($B8,'[1]Full Matrix'!B:F,3,FALSE)))</f>
        <v>949</v>
      </c>
      <c r="E8" s="29">
        <f>D8*0.65</f>
        <v>616.85</v>
      </c>
    </row>
    <row r="9" spans="1:8" ht="60" x14ac:dyDescent="0.2">
      <c r="A9" s="30"/>
      <c r="B9" s="31" t="s">
        <v>10</v>
      </c>
      <c r="C9" s="32" t="str">
        <f>IF(ISERROR(VLOOKUP($B9,'[1]Full Matrix'!B:F,2,FALSE)),"",(VLOOKUP($B9,'[1]Full Matrix'!B:F,2,FALSE)))</f>
        <v>WXGA LCD, 3800 Lumen, 1.2x zoom, 10,000 hour lamp projector - Dual HDMI, VGA, MultiPresenter, USB Viewer Capability, Closed Captioning, 7.1 lbs., 3 Year Warranty (Suggested Replacement Model for the NP-V332W)</v>
      </c>
      <c r="D9" s="33">
        <f>IF(ISERROR(VLOOKUP($B9,'[1]Full Matrix'!B:F,3,FALSE)),"",(VLOOKUP($B9,'[1]Full Matrix'!B:F,3,FALSE)))</f>
        <v>999</v>
      </c>
      <c r="E9" s="34">
        <f>D9*0.65</f>
        <v>649.35</v>
      </c>
    </row>
    <row r="10" spans="1:8" ht="84" x14ac:dyDescent="0.2">
      <c r="A10" s="35"/>
      <c r="B10" s="31" t="s">
        <v>11</v>
      </c>
      <c r="C10" s="32" t="str">
        <f>IF(ISERROR(VLOOKUP($B10,'[1]Full Matrix'!B:F,2,FALSE)),"",(VLOOKUP($B10,'[1]Full Matrix'!B:F,2,FALSE)))</f>
        <v>WXGA LCD, 3700 Lumen, 1.7x zoom, 10,000 hour lamp projector - Dual HDMI, VGA, MultiPresenter, USB Viewer Capability, Closed Captioning, 7.1 lbs., 3 Year Warranty (Suggested Replacement Model for the NP-ME301W, NP-ME331W, NP-ME361W, NP-ME401W) (Suggested Replacement Model for the NP-M402X, NP-M403X, NP-ME301W, NP-ME361W)</v>
      </c>
      <c r="D10" s="33">
        <f>IF(ISERROR(VLOOKUP($B10,'[1]Full Matrix'!B:F,3,FALSE)),"",(VLOOKUP($B10,'[1]Full Matrix'!B:F,3,FALSE)))</f>
        <v>1179</v>
      </c>
      <c r="E10" s="34">
        <f>D10*0.65</f>
        <v>766.35</v>
      </c>
    </row>
    <row r="11" spans="1:8" ht="60" x14ac:dyDescent="0.2">
      <c r="A11" s="35"/>
      <c r="B11" s="31" t="s">
        <v>12</v>
      </c>
      <c r="C11" s="32" t="str">
        <f>IF(ISERROR(VLOOKUP($B11,'[1]Full Matrix'!B:F,2,FALSE)),"",(VLOOKUP($B11,'[1]Full Matrix'!B:F,2,FALSE)))</f>
        <v>WUXGA LCD, 3800 Lumen, 1.6x zoom, 10,000 hour lamp projector - Dual HDMI, VGA, MultiPresenter, USB Viewer Capability, Closed Captioning, 7.7 lbs., 3 Year Warranty (Suggested Replacement Model for the NP-M403H, NP-V302H), NP-M402X and NP-M403X)</v>
      </c>
      <c r="D11" s="33">
        <f>IF(ISERROR(VLOOKUP($B11,'[1]Full Matrix'!B:F,3,FALSE)),"",(VLOOKUP($B11,'[1]Full Matrix'!B:F,3,FALSE)))</f>
        <v>1569</v>
      </c>
      <c r="E11" s="34">
        <f>D11*0.65</f>
        <v>1019.85</v>
      </c>
    </row>
    <row r="12" spans="1:8" ht="72" x14ac:dyDescent="0.2">
      <c r="A12" s="35"/>
      <c r="B12" s="31" t="s">
        <v>13</v>
      </c>
      <c r="C12" s="32" t="str">
        <f>IF(ISERROR(VLOOKUP($B12,'[1]Full Matrix'!B:F,2,FALSE)),"",(VLOOKUP($B12,'[1]Full Matrix'!B:F,2,FALSE)))</f>
        <v>XGA LCD, 4000 Lumen, 1.7x zoom, 10,000 hour lamp projector - Dual HDMI, VGA, MultiPresenter, USB Viewer Capability, Closed Captioning, 7.1 lbs., 3 Year Warranty (Suggested Replacement Model for the NP-ME301X, NP-ME331X, NP-ME361X, NP-ME401X), NP-M402X and NP-M403X)</v>
      </c>
      <c r="D12" s="33">
        <f>IF(ISERROR(VLOOKUP($B12,'[1]Full Matrix'!B:F,3,FALSE)),"",(VLOOKUP($B12,'[1]Full Matrix'!B:F,3,FALSE)))</f>
        <v>1179</v>
      </c>
      <c r="E12" s="34">
        <f>D12*0.65</f>
        <v>766.35</v>
      </c>
    </row>
    <row r="13" spans="1:8" ht="48" x14ac:dyDescent="0.2">
      <c r="A13" s="36" t="s">
        <v>2</v>
      </c>
      <c r="B13" s="31" t="s">
        <v>14</v>
      </c>
      <c r="C13" s="32" t="str">
        <f>IF(ISERROR(VLOOKUP($B13,'[1]Full Matrix'!B:F,2,FALSE)),"",(VLOOKUP($B13,'[1]Full Matrix'!B:F,2,FALSE)))</f>
        <v>WXGA, LCD, 3500 Lumen Ultra Short Throw Projector w/16W speaker, Closed Captioning and RJ-45, 12.6 lbs., 3 Year Warranty (Suggested Replacement Model for the NP-UM330W)</v>
      </c>
      <c r="D13" s="33">
        <f>IF(ISERROR(VLOOKUP($B13,'[1]Full Matrix'!B:F,3,FALSE)),"",(VLOOKUP($B13,'[1]Full Matrix'!B:F,3,FALSE)))</f>
        <v>1699</v>
      </c>
      <c r="E13" s="34">
        <f t="shared" ref="E13:E24" si="0">D13*0.65</f>
        <v>1104.3500000000001</v>
      </c>
    </row>
    <row r="14" spans="1:8" ht="60" x14ac:dyDescent="0.2">
      <c r="A14" s="30"/>
      <c r="B14" s="31" t="s">
        <v>15</v>
      </c>
      <c r="C14" s="32" t="str">
        <f>IF(ISERROR(VLOOKUP($B14,'[1]Full Matrix'!B:F,2,FALSE)),"",(VLOOKUP($B14,'[1]Full Matrix'!B:F,2,FALSE)))</f>
        <v>WXGA, LCD, 3500 Lumen Ultra Short Throw Projector w/16W speaker, Closed Captioning and RJ-45, 47.8 lbs., Includes NP04WK1 wall mount, 3 Year Warranty (Suggested Replacement Model for the NP-UM330W-WK)</v>
      </c>
      <c r="D14" s="33">
        <f>IF(ISERROR(VLOOKUP($B14,'[1]Full Matrix'!B:F,3,FALSE)),"",(VLOOKUP($B14,'[1]Full Matrix'!B:F,3,FALSE)))</f>
        <v>1918</v>
      </c>
      <c r="E14" s="34">
        <f t="shared" si="0"/>
        <v>1246.7</v>
      </c>
    </row>
    <row r="15" spans="1:8" ht="72" x14ac:dyDescent="0.2">
      <c r="A15" s="30"/>
      <c r="B15" s="31" t="s">
        <v>16</v>
      </c>
      <c r="C15" s="32" t="str">
        <f>IF(ISERROR(VLOOKUP($B15,'[1]Full Matrix'!B:F,2,FALSE)),"",(VLOOKUP($B15,'[1]Full Matrix'!B:F,2,FALSE)))</f>
        <v>WXGA, LCD, 3500 Lumen Ultra Short Throw INTERACTIVE Projector w/16W speaker, Closed Captioning and RJ-45, 47.8 lbs., Includes NP04Wi Interactive module and NP04WK1 wall mount, 3 Year Warranty (Suggested Replacement Model for the NP-UM330Wi-WK and the NP-UM330Wi2-WK)</v>
      </c>
      <c r="D15" s="33">
        <f>IF(ISERROR(VLOOKUP($B15,'[1]Full Matrix'!B:F,3,FALSE)),"",(VLOOKUP($B15,'[1]Full Matrix'!B:F,3,FALSE)))</f>
        <v>2299</v>
      </c>
      <c r="E15" s="34">
        <f t="shared" si="0"/>
        <v>1494.3500000000001</v>
      </c>
    </row>
    <row r="16" spans="1:8" ht="84" x14ac:dyDescent="0.2">
      <c r="A16" s="30"/>
      <c r="B16" s="31" t="s">
        <v>17</v>
      </c>
      <c r="C16" s="32" t="str">
        <f>IF(ISERROR(VLOOKUP($B16,'[1]Full Matrix'!B:F,2,FALSE)),"",(VLOOKUP($B16,'[1]Full Matrix'!B:F,2,FALSE)))</f>
        <v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
      <c r="D16" s="33">
        <f>IF(ISERROR(VLOOKUP($B16,'[1]Full Matrix'!B:F,3,FALSE)),"",(VLOOKUP($B16,'[1]Full Matrix'!B:F,3,FALSE)))</f>
        <v>2598</v>
      </c>
      <c r="E16" s="34">
        <f t="shared" si="0"/>
        <v>1688.7</v>
      </c>
    </row>
    <row r="17" spans="1:7" ht="48" x14ac:dyDescent="0.2">
      <c r="A17" s="30"/>
      <c r="B17" s="31" t="s">
        <v>18</v>
      </c>
      <c r="C17" s="32" t="str">
        <f>IF(ISERROR(VLOOKUP($B17,'[1]Full Matrix'!B:F,2,FALSE)),"",(VLOOKUP($B17,'[1]Full Matrix'!B:F,2,FALSE)))</f>
        <v>WXGA, LCD, 3500 Lumen Ultra Short Throw INTERACTIVE Projector w/20W speaker, Built-in Interactive Camera, Closed Captioning and RJ-45, 12.4 lbs., 3 Year Warranty LIMITED AVAILABILITY</v>
      </c>
      <c r="D17" s="33">
        <f>IF(ISERROR(VLOOKUP($B17,'[1]Full Matrix'!B:F,3,FALSE)),"",(VLOOKUP($B17,'[1]Full Matrix'!B:F,3,FALSE)))</f>
        <v>2699</v>
      </c>
      <c r="E17" s="34">
        <f t="shared" si="0"/>
        <v>1754.3500000000001</v>
      </c>
    </row>
    <row r="18" spans="1:7" ht="48" x14ac:dyDescent="0.2">
      <c r="A18" s="30"/>
      <c r="B18" s="31" t="s">
        <v>19</v>
      </c>
      <c r="C18" s="32" t="str">
        <f>IF(ISERROR(VLOOKUP($B18,'[1]Full Matrix'!B:F,2,FALSE)),"",(VLOOKUP($B18,'[1]Full Matrix'!B:F,2,FALSE)))</f>
        <v>WXGA, LCD, 3500 Lumen Ultra Short Throw INTERACTIVE Projector w/20W speaker, Closed Captioning and RJ-45, 54.0 lbs., Includes NP04WK1 wall mount, 3 Year Warranty LIMITED AVAILABILITY</v>
      </c>
      <c r="D18" s="33">
        <f>IF(ISERROR(VLOOKUP($B18,'[1]Full Matrix'!B:F,3,FALSE)),"",(VLOOKUP($B18,'[1]Full Matrix'!B:F,3,FALSE)))</f>
        <v>2799</v>
      </c>
      <c r="E18" s="34">
        <f t="shared" si="0"/>
        <v>1819.3500000000001</v>
      </c>
    </row>
    <row r="19" spans="1:7" ht="48" x14ac:dyDescent="0.2">
      <c r="A19" s="30"/>
      <c r="B19" s="31" t="s">
        <v>20</v>
      </c>
      <c r="C19" s="32" t="str">
        <f>IF(ISERROR(VLOOKUP($B19,'[1]Full Matrix'!B:F,2,FALSE)),"",(VLOOKUP($B19,'[1]Full Matrix'!B:F,2,FALSE)))</f>
        <v>XGA, LCD, 3600 Lumen Ultra Short Throw Projector w/16W speaker, Closed Captioning and RJ-45, 12.6 lbs., 3 Year Warranty (Suggested Replacement Model for the NP-UM330X, NP-M333XS)</v>
      </c>
      <c r="D19" s="33">
        <f>IF(ISERROR(VLOOKUP($B19,'[1]Full Matrix'!B:F,3,FALSE)),"",(VLOOKUP($B19,'[1]Full Matrix'!B:F,3,FALSE)))</f>
        <v>1499</v>
      </c>
      <c r="E19" s="34">
        <f t="shared" si="0"/>
        <v>974.35</v>
      </c>
    </row>
    <row r="20" spans="1:7" ht="60" x14ac:dyDescent="0.2">
      <c r="A20" s="30"/>
      <c r="B20" s="31" t="s">
        <v>21</v>
      </c>
      <c r="C20" s="32" t="str">
        <f>IF(ISERROR(VLOOKUP($B20,'[1]Full Matrix'!B:F,2,FALSE)),"",(VLOOKUP($B20,'[1]Full Matrix'!B:F,2,FALSE)))</f>
        <v>XGA, LCD, 3600 Lumen Ultra Short Throw Projector w/16W speaker, Closed Captioning and RJ-45, 47.8 lbs., Includes NP04WK1 wall mount, 3 Year Warranty (Suggested Replacement Model for the NP-UM330X-WK)</v>
      </c>
      <c r="D20" s="33">
        <f>IF(ISERROR(VLOOKUP($B20,'[1]Full Matrix'!B:F,3,FALSE)),"",(VLOOKUP($B20,'[1]Full Matrix'!B:F,3,FALSE)))</f>
        <v>1718</v>
      </c>
      <c r="E20" s="34">
        <f t="shared" si="0"/>
        <v>1116.7</v>
      </c>
    </row>
    <row r="21" spans="1:7" ht="72" x14ac:dyDescent="0.2">
      <c r="A21" s="30"/>
      <c r="B21" s="31" t="s">
        <v>22</v>
      </c>
      <c r="C21" s="32" t="str">
        <f>IF(ISERROR(VLOOKUP($B21,'[1]Full Matrix'!B:F,2,FALSE)),"",(VLOOKUP($B21,'[1]Full Matrix'!B:F,2,FALSE)))</f>
        <v>XGA, LCD, 3600 Lumen Ultra Short Throw INTERACTIVE Projector w/16W speaker, Closed Captioning and RJ-45, 47.8 lbs., Includes NP04Wi Interactive module and NP04WK1 wall mount, 3 Year Warranty (Suggested Replacement Model for the NP-UM330Xi-WK and the NP-UM330Xi2-WK)</v>
      </c>
      <c r="D21" s="33">
        <f>IF(ISERROR(VLOOKUP($B21,'[1]Full Matrix'!B:F,3,FALSE)),"",(VLOOKUP($B21,'[1]Full Matrix'!B:F,3,FALSE)))</f>
        <v>2099</v>
      </c>
      <c r="E21" s="34">
        <f t="shared" si="0"/>
        <v>1364.3500000000001</v>
      </c>
    </row>
    <row r="22" spans="1:7" ht="84" x14ac:dyDescent="0.2">
      <c r="A22" s="30"/>
      <c r="B22" s="31" t="s">
        <v>23</v>
      </c>
      <c r="C22" s="32" t="str">
        <f>IF(ISERROR(VLOOKUP($B22,'[1]Full Matrix'!B:F,2,FALSE)),"",(VLOOKUP($B22,'[1]Full Matrix'!B:F,2,FALSE)))</f>
        <v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v>
      </c>
      <c r="D22" s="33">
        <f>IF(ISERROR(VLOOKUP($B22,'[1]Full Matrix'!B:F,3,FALSE)),"",(VLOOKUP($B22,'[1]Full Matrix'!B:F,3,FALSE)))</f>
        <v>2398</v>
      </c>
      <c r="E22" s="34">
        <f t="shared" si="0"/>
        <v>1558.7</v>
      </c>
    </row>
    <row r="23" spans="1:7" ht="24" x14ac:dyDescent="0.2">
      <c r="A23" s="30"/>
      <c r="B23" s="31" t="s">
        <v>24</v>
      </c>
      <c r="C23" s="32" t="str">
        <f>IF(ISERROR(VLOOKUP($B23,'[1]Full Matrix'!B:F,2,FALSE)),"",(VLOOKUP($B23,'[1]Full Matrix'!B:F,2,FALSE)))</f>
        <v>WXGA, LCD, HLD LED Light Source, 3800 Lumen Ultra Short Throw Projector, 5 Year Warranty</v>
      </c>
      <c r="D23" s="33">
        <f>IF(ISERROR(VLOOKUP($B23,'[1]Full Matrix'!B:F,3,FALSE)),"",(VLOOKUP($B23,'[1]Full Matrix'!B:F,3,FALSE)))</f>
        <v>2299</v>
      </c>
      <c r="E23" s="34">
        <f t="shared" si="0"/>
        <v>1494.3500000000001</v>
      </c>
    </row>
    <row r="24" spans="1:7" ht="36" x14ac:dyDescent="0.2">
      <c r="A24" s="30"/>
      <c r="B24" s="31" t="s">
        <v>25</v>
      </c>
      <c r="C24" s="32" t="str">
        <f>IF(ISERROR(VLOOKUP($B24,'[1]Full Matrix'!B:F,2,FALSE)),"",(VLOOKUP($B24,'[1]Full Matrix'!B:F,2,FALSE)))</f>
        <v>WXGA, LCD, HLD LED Light Source, 3800 Lumen Ultra Short Throw Projector, Includes NP06WK1 Wall Mount, 5 Year Warranty</v>
      </c>
      <c r="D24" s="33">
        <f>IF(ISERROR(VLOOKUP($B24,'[1]Full Matrix'!B:F,3,FALSE)),"",(VLOOKUP($B24,'[1]Full Matrix'!B:F,3,FALSE)))</f>
        <v>2399</v>
      </c>
      <c r="E24" s="34">
        <f t="shared" si="0"/>
        <v>1559.3500000000001</v>
      </c>
    </row>
    <row r="25" spans="1:7" ht="84" x14ac:dyDescent="0.2">
      <c r="A25" s="30"/>
      <c r="B25" s="31" t="s">
        <v>26</v>
      </c>
      <c r="C25" s="32" t="str">
        <f>IF(ISERROR(VLOOKUP($B25,'[1]Full Matrix'!B:F,2,FALSE)),"",(VLOOKUP($B25,'[1]Full Matrix'!B:F,2,FALSE)))</f>
        <v>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v>
      </c>
      <c r="D25" s="33">
        <f>IF(ISERROR(VLOOKUP($B25,'[1]Full Matrix'!B:F,3,FALSE)),"",(VLOOKUP($B25,'[1]Full Matrix'!B:F,3,FALSE)))</f>
        <v>2599</v>
      </c>
      <c r="E25" s="34">
        <f t="shared" ref="E25:E32" si="1">D25*0.55</f>
        <v>1429.45</v>
      </c>
    </row>
    <row r="26" spans="1:7" ht="84" x14ac:dyDescent="0.2">
      <c r="A26" s="30"/>
      <c r="B26" s="37" t="s">
        <v>27</v>
      </c>
      <c r="C26" s="32" t="str">
        <f>IF(ISERROR(VLOOKUP($B26,'[1]Full Matrix'!B:F,2,FALSE)),"",(VLOOKUP($B26,'[1]Full Matrix'!B:F,2,FALSE)))</f>
        <v>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v>
      </c>
      <c r="D26" s="33">
        <f>IF(ISERROR(VLOOKUP($B26,'[1]Full Matrix'!B:F,3,FALSE)),"",(VLOOKUP($B26,'[1]Full Matrix'!B:F,3,FALSE)))</f>
        <v>3499</v>
      </c>
      <c r="E26" s="34">
        <f t="shared" si="1"/>
        <v>1924.45</v>
      </c>
    </row>
    <row r="27" spans="1:7" ht="84" x14ac:dyDescent="0.2">
      <c r="A27" s="30"/>
      <c r="B27" s="38" t="s">
        <v>28</v>
      </c>
      <c r="C27" s="32" t="str">
        <f>IF(ISERROR(VLOOKUP($B27,'[1]Full Matrix'!B:F,2,FALSE)),"",(VLOOKUP($B27,'[1]Full Matrix'!B:F,2,FALSE)))</f>
        <v>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v>
      </c>
      <c r="D27" s="33">
        <f>IF(ISERROR(VLOOKUP($B27,'[1]Full Matrix'!B:F,3,FALSE)),"",(VLOOKUP($B27,'[1]Full Matrix'!B:F,3,FALSE)))</f>
        <v>2899</v>
      </c>
      <c r="E27" s="34">
        <f t="shared" si="1"/>
        <v>1594.45</v>
      </c>
    </row>
    <row r="28" spans="1:7" ht="84" x14ac:dyDescent="0.2">
      <c r="A28" s="30"/>
      <c r="B28" s="38" t="s">
        <v>29</v>
      </c>
      <c r="C28" s="32" t="str">
        <f>IF(ISERROR(VLOOKUP($B28,'[1]Full Matrix'!B:F,2,FALSE)),"",(VLOOKUP($B28,'[1]Full Matrix'!B:F,2,FALSE)))</f>
        <v>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v>
      </c>
      <c r="D28" s="33">
        <f>IF(ISERROR(VLOOKUP($B28,'[1]Full Matrix'!B:F,3,FALSE)),"",(VLOOKUP($B28,'[1]Full Matrix'!B:F,3,FALSE)))</f>
        <v>3499</v>
      </c>
      <c r="E28" s="34">
        <f t="shared" si="1"/>
        <v>1924.45</v>
      </c>
    </row>
    <row r="29" spans="1:7" ht="48" x14ac:dyDescent="0.2">
      <c r="A29" s="30"/>
      <c r="B29" s="86" t="s">
        <v>30</v>
      </c>
      <c r="C29" s="87" t="str">
        <f>IF(ISERROR(VLOOKUP($B29,'[1]Full Matrix'!B:F,2,FALSE)),"",(VLOOKUP($B29,'[1]Full Matrix'!B:F,2,FALSE)))</f>
        <v xml:space="preserve">4K UHD DLP, Laser Light Source, 20,000 hours light source life, 5000 Lumen Entry Installation Projector - Lens Shift, HDBaseT, Dual HDMI, 25.4 lbs., 5 Year Warranty </v>
      </c>
      <c r="D29" s="88">
        <f>IF(ISERROR(VLOOKUP($B29,'[1]Full Matrix'!B:F,3,FALSE)),"",(VLOOKUP($B29,'[1]Full Matrix'!B:F,3,FALSE)))</f>
        <v>7449</v>
      </c>
      <c r="E29" s="89">
        <f t="shared" si="1"/>
        <v>4096.9500000000007</v>
      </c>
      <c r="F29" s="90"/>
      <c r="G29" s="90"/>
    </row>
    <row r="30" spans="1:7" ht="84" x14ac:dyDescent="0.2">
      <c r="A30" s="30"/>
      <c r="B30" s="39" t="s">
        <v>31</v>
      </c>
      <c r="C30" s="32" t="str">
        <f>IF(ISERROR(VLOOKUP($B30,'[1]Full Matrix'!B:F,2,FALSE)),"",(VLOOKUP($B30,'[1]Full Matrix'!B:F,2,FALSE)))</f>
        <v>WXGA LCD, Laser Light Source, 20,000 hours light source life, 5200 Lumen Entry Installation Projector - Lens Shift, HDBaseT, Dual HDMI, VGA, MultiPresenter, USB Viewer Capability,  21.3 lbs., 5 Year Warranty (Suggested Replacement Model for the NP-P502WL-2) (Suggested replacement model for NP-P502WL-2)</v>
      </c>
      <c r="D30" s="33">
        <f>IF(ISERROR(VLOOKUP($B30,'[1]Full Matrix'!B:F,3,FALSE)),"",(VLOOKUP($B30,'[1]Full Matrix'!B:F,3,FALSE)))</f>
        <v>4999</v>
      </c>
      <c r="E30" s="34">
        <f t="shared" si="1"/>
        <v>2749.4500000000003</v>
      </c>
    </row>
    <row r="31" spans="1:7" ht="72" x14ac:dyDescent="0.2">
      <c r="A31" s="30"/>
      <c r="B31" s="39" t="s">
        <v>32</v>
      </c>
      <c r="C31" s="32" t="str">
        <f>IF(ISERROR(VLOOKUP($B31,'[1]Full Matrix'!B:F,2,FALSE)),"",(VLOOKUP($B31,'[1]Full Matrix'!B:F,2,FALSE)))</f>
        <v>WUXGA LCD, Laser Light Source, 20,000 hours light source life, 5200 Lumen Entry Installation Projector - Lens Shift, HDBaseT, Dual HDMI, VGA, MultiPresenter, USB Viewer Capability, 21.3 lbs., 5 Year Warranty (Suggested Replacement Model for the NP-P502HL-2)</v>
      </c>
      <c r="D31" s="33">
        <f>IF(ISERROR(VLOOKUP($B31,'[1]Full Matrix'!B:F,3,FALSE)),"",(VLOOKUP($B31,'[1]Full Matrix'!B:F,3,FALSE)))</f>
        <v>5999</v>
      </c>
      <c r="E31" s="34">
        <f t="shared" si="1"/>
        <v>3299.4500000000003</v>
      </c>
    </row>
    <row r="32" spans="1:7" ht="60.75" thickBot="1" x14ac:dyDescent="0.25">
      <c r="A32" s="30"/>
      <c r="B32" s="39" t="s">
        <v>33</v>
      </c>
      <c r="C32" s="32" t="str">
        <f>IF(ISERROR(VLOOKUP($B32,'[1]Full Matrix'!B:F,2,FALSE)),"",(VLOOKUP($B32,'[1]Full Matrix'!B:F,2,FALSE)))</f>
        <v xml:space="preserve">WUXGA LCD, Laser Light Source, 20,000 hours light source life, 6000 Lumen Entry Installation Projector - Lens Shift, HDBaseT, Dual HDMI, VGA, MultiPresenter, USB Viewer Capability, 21.4 lbs., 5 Year Warranty </v>
      </c>
      <c r="D32" s="33">
        <f>IF(ISERROR(VLOOKUP($B32,'[1]Full Matrix'!B:F,3,FALSE)),"",(VLOOKUP($B32,'[1]Full Matrix'!B:F,3,FALSE)))</f>
        <v>6299</v>
      </c>
      <c r="E32" s="34">
        <f t="shared" si="1"/>
        <v>3464.4500000000003</v>
      </c>
    </row>
    <row r="33" spans="1:5" ht="13.5" thickBot="1" x14ac:dyDescent="0.25">
      <c r="A33" s="40" t="s">
        <v>34</v>
      </c>
      <c r="B33" s="41"/>
      <c r="C33" s="42" t="str">
        <f>IF(ISERROR(VLOOKUP($B33,'[1]Full Matrix'!B:F,2,FALSE)),"",(VLOOKUP($B33,'[1]Full Matrix'!B:F,2,FALSE)))</f>
        <v/>
      </c>
      <c r="D33" s="43" t="str">
        <f>IF(ISERROR(VLOOKUP($B33,'[1]Full Matrix'!B:F,3,FALSE)),"",(VLOOKUP($B33,'[1]Full Matrix'!B:F,3,FALSE)))</f>
        <v/>
      </c>
      <c r="E33" s="44" t="s">
        <v>2</v>
      </c>
    </row>
    <row r="34" spans="1:5" ht="36" x14ac:dyDescent="0.2">
      <c r="A34" s="45"/>
      <c r="B34" s="46" t="s">
        <v>35</v>
      </c>
      <c r="C34" s="47" t="str">
        <f>IF(ISERROR(VLOOKUP($B34,'[1]Full Matrix'!B:F,2,FALSE)),"",(VLOOKUP($B34,'[1]Full Matrix'!B:F,2,FALSE)))</f>
        <v>Replacement Lamp for NP300/400/500/500W/500WS/600/600S, NP410W/510W/510WS/610 and NP610S projectors</v>
      </c>
      <c r="D34" s="48">
        <f>IF(ISERROR(VLOOKUP($B34,'[1]Full Matrix'!B:F,3,FALSE)),"",(VLOOKUP($B34,'[1]Full Matrix'!B:F,3,FALSE)))</f>
        <v>329</v>
      </c>
      <c r="E34" s="49">
        <f t="shared" ref="E34:E60" si="2">D34*0.9</f>
        <v>296.10000000000002</v>
      </c>
    </row>
    <row r="35" spans="1:5" x14ac:dyDescent="0.2">
      <c r="A35" s="45"/>
      <c r="B35" s="46" t="s">
        <v>36</v>
      </c>
      <c r="C35" s="32" t="str">
        <f>IF(ISERROR(VLOOKUP($B35,'[1]Full Matrix'!B:F,2,FALSE)),"",(VLOOKUP($B35,'[1]Full Matrix'!B:F,2,FALSE)))</f>
        <v>Replacement Lamp for NP41 and NP43 projectors.</v>
      </c>
      <c r="D35" s="33">
        <f>IF(ISERROR(VLOOKUP($B35,'[1]Full Matrix'!B:F,3,FALSE)),"",(VLOOKUP($B35,'[1]Full Matrix'!B:F,3,FALSE)))</f>
        <v>329</v>
      </c>
      <c r="E35" s="34">
        <f t="shared" si="2"/>
        <v>296.10000000000002</v>
      </c>
    </row>
    <row r="36" spans="1:5" ht="24" x14ac:dyDescent="0.2">
      <c r="A36" s="45"/>
      <c r="B36" s="46" t="s">
        <v>37</v>
      </c>
      <c r="C36" s="32" t="str">
        <f>IF(ISERROR(VLOOKUP($B36,'[1]Full Matrix'!B:F,2,FALSE)),"",(VLOOKUP($B36,'[1]Full Matrix'!B:F,2,FALSE)))</f>
        <v>Replacement Lamp for NP110/115/215216 and NP-V260X/V260 projectors</v>
      </c>
      <c r="D36" s="33">
        <f>IF(ISERROR(VLOOKUP($B36,'[1]Full Matrix'!B:F,3,FALSE)),"",(VLOOKUP($B36,'[1]Full Matrix'!B:F,3,FALSE)))</f>
        <v>195</v>
      </c>
      <c r="E36" s="34">
        <f t="shared" si="2"/>
        <v>175.5</v>
      </c>
    </row>
    <row r="37" spans="1:5" ht="24" x14ac:dyDescent="0.2">
      <c r="A37" s="45"/>
      <c r="B37" s="46" t="s">
        <v>38</v>
      </c>
      <c r="C37" s="32" t="str">
        <f>IF(ISERROR(VLOOKUP($B37,'[1]Full Matrix'!B:F,2,FALSE)),"",(VLOOKUP($B37,'[1]Full Matrix'!B:F,2,FALSE)))</f>
        <v>Replacement Lamp for NP310/410 and NP510 projectors.</v>
      </c>
      <c r="D37" s="33">
        <f>IF(ISERROR(VLOOKUP($B37,'[1]Full Matrix'!B:F,3,FALSE)),"",(VLOOKUP($B37,'[1]Full Matrix'!B:F,3,FALSE)))</f>
        <v>329</v>
      </c>
      <c r="E37" s="34">
        <f t="shared" si="2"/>
        <v>296.10000000000002</v>
      </c>
    </row>
    <row r="38" spans="1:5" ht="24" x14ac:dyDescent="0.2">
      <c r="A38" s="45"/>
      <c r="B38" s="50" t="s">
        <v>39</v>
      </c>
      <c r="C38" s="32" t="str">
        <f>IF(ISERROR(VLOOKUP($B38,'[1]Full Matrix'!B:F,2,FALSE)),"",(VLOOKUP($B38,'[1]Full Matrix'!B:F,2,FALSE)))</f>
        <v>Replacement Lamp for NP-M260X/M260W/M300X and NP-M271X/M311X projectors</v>
      </c>
      <c r="D38" s="33">
        <f>IF(ISERROR(VLOOKUP($B38,'[1]Full Matrix'!B:F,3,FALSE)),"",(VLOOKUP($B38,'[1]Full Matrix'!B:F,3,FALSE)))</f>
        <v>329</v>
      </c>
      <c r="E38" s="34">
        <f t="shared" si="2"/>
        <v>296.10000000000002</v>
      </c>
    </row>
    <row r="39" spans="1:5" ht="24" x14ac:dyDescent="0.2">
      <c r="A39" s="45"/>
      <c r="B39" s="37" t="s">
        <v>40</v>
      </c>
      <c r="C39" s="32" t="str">
        <f>IF(ISERROR(VLOOKUP($B39,'[1]Full Matrix'!B:F,2,FALSE)),"",(VLOOKUP($B39,'[1]Full Matrix'!B:F,2,FALSE)))</f>
        <v>Replacement Lamp for NP-M300W/M300XS, NP-P350X and NP-M311W/M361XG projectors</v>
      </c>
      <c r="D39" s="33">
        <f>IF(ISERROR(VLOOKUP($B39,'[1]Full Matrix'!B:F,3,FALSE)),"",(VLOOKUP($B39,'[1]Full Matrix'!B:F,3,FALSE)))</f>
        <v>329</v>
      </c>
      <c r="E39" s="34">
        <f t="shared" si="2"/>
        <v>296.10000000000002</v>
      </c>
    </row>
    <row r="40" spans="1:5" ht="24" x14ac:dyDescent="0.2">
      <c r="A40" s="45"/>
      <c r="B40" s="50" t="s">
        <v>41</v>
      </c>
      <c r="C40" s="32" t="str">
        <f>IF(ISERROR(VLOOKUP($B40,'[1]Full Matrix'!B:F,2,FALSE)),"",(VLOOKUP($B40,'[1]Full Matrix'!B:F,2,FALSE)))</f>
        <v>Replacement Lamp for NP-M300WS, NP-P350W/P420X and NP-M420XG projectors</v>
      </c>
      <c r="D40" s="33">
        <f>IF(ISERROR(VLOOKUP($B40,'[1]Full Matrix'!B:F,3,FALSE)),"",(VLOOKUP($B40,'[1]Full Matrix'!B:F,3,FALSE)))</f>
        <v>329</v>
      </c>
      <c r="E40" s="34">
        <f t="shared" si="2"/>
        <v>296.10000000000002</v>
      </c>
    </row>
    <row r="41" spans="1:5" ht="48" x14ac:dyDescent="0.2">
      <c r="A41" s="45"/>
      <c r="B41" s="37" t="s">
        <v>42</v>
      </c>
      <c r="C41" s="32" t="str">
        <f>IF(ISERROR(VLOOKUP($B41,'[1]Full Matrix'!B:F,2,FALSE)),"",(VLOOKUP($B41,'[1]Full Matrix'!B:F,2,FALSE)))</f>
        <v>Replacement Lamp for NP-UM330X/UM330W, NP-UM330X-WK/UM330W-WK, NP-UM330Xi-WK1/UM330Wi-WK1, NP-UM330Xi-WK/UM330Wi-WK and NP-UM330Xi2-WK/UM330Wi2-WK projectors</v>
      </c>
      <c r="D41" s="33">
        <f>IF(ISERROR(VLOOKUP($B41,'[1]Full Matrix'!B:F,3,FALSE)),"",(VLOOKUP($B41,'[1]Full Matrix'!B:F,3,FALSE)))</f>
        <v>93</v>
      </c>
      <c r="E41" s="34">
        <f t="shared" si="2"/>
        <v>83.7</v>
      </c>
    </row>
    <row r="42" spans="1:5" ht="24" x14ac:dyDescent="0.2">
      <c r="A42" s="45"/>
      <c r="B42" s="37" t="s">
        <v>43</v>
      </c>
      <c r="C42" s="32" t="str">
        <f>IF(ISERROR(VLOOKUP($B42,'[1]Full Matrix'!B:F,2,FALSE)),"",(VLOOKUP($B42,'[1]Full Matrix'!B:F,2,FALSE)))</f>
        <v>Replacement lamp for the NP-V300X/V300W and NP-V311X/V311W projectors</v>
      </c>
      <c r="D42" s="33">
        <f>IF(ISERROR(VLOOKUP($B42,'[1]Full Matrix'!B:F,3,FALSE)),"",(VLOOKUP($B42,'[1]Full Matrix'!B:F,3,FALSE)))</f>
        <v>195</v>
      </c>
      <c r="E42" s="34">
        <f t="shared" si="2"/>
        <v>175.5</v>
      </c>
    </row>
    <row r="43" spans="1:5" ht="24" x14ac:dyDescent="0.2">
      <c r="A43" s="45"/>
      <c r="B43" s="51" t="s">
        <v>44</v>
      </c>
      <c r="C43" s="32" t="str">
        <f>IF(ISERROR(VLOOKUP($B43,'[1]Full Matrix'!B:F,2,FALSE)),"",(VLOOKUP($B43,'[1]Full Matrix'!B:F,2,FALSE)))</f>
        <v>Replacement Lamp for NP-U300X and NP-U310W projectors</v>
      </c>
      <c r="D43" s="33">
        <f>IF(ISERROR(VLOOKUP($B43,'[1]Full Matrix'!B:F,3,FALSE)),"",(VLOOKUP($B43,'[1]Full Matrix'!B:F,3,FALSE)))</f>
        <v>339</v>
      </c>
      <c r="E43" s="34">
        <f t="shared" si="2"/>
        <v>305.10000000000002</v>
      </c>
    </row>
    <row r="44" spans="1:5" ht="24" x14ac:dyDescent="0.2">
      <c r="A44" s="45"/>
      <c r="B44" s="37" t="s">
        <v>45</v>
      </c>
      <c r="C44" s="32" t="str">
        <f>IF(ISERROR(VLOOKUP($B44,'[1]Full Matrix'!B:F,2,FALSE)),"",(VLOOKUP($B44,'[1]Full Matrix'!B:F,2,FALSE)))</f>
        <v>Replacement Lamp for NP-P401W/P451X/P451W and NP-P501X projectors</v>
      </c>
      <c r="D44" s="33">
        <f>IF(ISERROR(VLOOKUP($B44,'[1]Full Matrix'!B:F,3,FALSE)),"",(VLOOKUP($B44,'[1]Full Matrix'!B:F,3,FALSE)))</f>
        <v>349</v>
      </c>
      <c r="E44" s="34">
        <f t="shared" si="2"/>
        <v>314.10000000000002</v>
      </c>
    </row>
    <row r="45" spans="1:5" x14ac:dyDescent="0.2">
      <c r="A45" s="45"/>
      <c r="B45" s="37" t="s">
        <v>46</v>
      </c>
      <c r="C45" s="32" t="str">
        <f>IF(ISERROR(VLOOKUP($B45,'[1]Full Matrix'!B:F,2,FALSE)),"",(VLOOKUP($B45,'[1]Full Matrix'!B:F,2,FALSE)))</f>
        <v>Replacement Lamp for NP-PE401H projector</v>
      </c>
      <c r="D45" s="33">
        <f>IF(ISERROR(VLOOKUP($B45,'[1]Full Matrix'!B:F,3,FALSE)),"",(VLOOKUP($B45,'[1]Full Matrix'!B:F,3,FALSE)))</f>
        <v>369</v>
      </c>
      <c r="E45" s="34">
        <f t="shared" si="2"/>
        <v>332.1</v>
      </c>
    </row>
    <row r="46" spans="1:5" ht="24" x14ac:dyDescent="0.2">
      <c r="A46" s="45"/>
      <c r="B46" s="37" t="s">
        <v>47</v>
      </c>
      <c r="C46" s="32" t="str">
        <f>IF(ISERROR(VLOOKUP($B46,'[1]Full Matrix'!B:F,2,FALSE)),"",(VLOOKUP($B46,'[1]Full Matrix'!B:F,2,FALSE)))</f>
        <v>Replacement Lamp for NP-M282X and M283X projectors</v>
      </c>
      <c r="D46" s="33">
        <f>IF(ISERROR(VLOOKUP($B46,'[1]Full Matrix'!B:F,3,FALSE)),"",(VLOOKUP($B46,'[1]Full Matrix'!B:F,3,FALSE)))</f>
        <v>109</v>
      </c>
      <c r="E46" s="34">
        <f t="shared" si="2"/>
        <v>98.100000000000009</v>
      </c>
    </row>
    <row r="47" spans="1:5" ht="24" x14ac:dyDescent="0.2">
      <c r="A47" s="45"/>
      <c r="B47" s="37" t="s">
        <v>48</v>
      </c>
      <c r="C47" s="32" t="str">
        <f>IF(ISERROR(VLOOKUP($B47,'[1]Full Matrix'!B:F,2,FALSE)),"",(VLOOKUP($B47,'[1]Full Matrix'!B:F,2,FALSE)))</f>
        <v>Replacement Lamp for NP-M322X, NP-M322W, NP-M323X and M323W projectors</v>
      </c>
      <c r="D47" s="33">
        <f>IF(ISERROR(VLOOKUP($B47,'[1]Full Matrix'!B:F,3,FALSE)),"",(VLOOKUP($B47,'[1]Full Matrix'!B:F,3,FALSE)))</f>
        <v>109</v>
      </c>
      <c r="E47" s="34">
        <f t="shared" si="2"/>
        <v>98.100000000000009</v>
      </c>
    </row>
    <row r="48" spans="1:5" ht="24" x14ac:dyDescent="0.2">
      <c r="A48" s="45"/>
      <c r="B48" s="37" t="s">
        <v>49</v>
      </c>
      <c r="C48" s="32" t="str">
        <f>IF(ISERROR(VLOOKUP($B48,'[1]Full Matrix'!B:F,2,FALSE)),"",(VLOOKUP($B48,'[1]Full Matrix'!B:F,2,FALSE)))</f>
        <v>Replacement Lamp for NP-M363X and M363W projectors</v>
      </c>
      <c r="D48" s="33">
        <f>IF(ISERROR(VLOOKUP($B48,'[1]Full Matrix'!B:F,3,FALSE)),"",(VLOOKUP($B48,'[1]Full Matrix'!B:F,3,FALSE)))</f>
        <v>299</v>
      </c>
      <c r="E48" s="34">
        <f>D48*0.9</f>
        <v>269.10000000000002</v>
      </c>
    </row>
    <row r="49" spans="1:5" ht="36" x14ac:dyDescent="0.2">
      <c r="A49" s="45"/>
      <c r="B49" s="37" t="s">
        <v>50</v>
      </c>
      <c r="C49" s="32" t="str">
        <f>IF(ISERROR(VLOOKUP($B49,'[1]Full Matrix'!B:F,2,FALSE)),"",(VLOOKUP($B49,'[1]Full Matrix'!B:F,2,FALSE)))</f>
        <v>Replacement Lamp for NP-M332XS/M352WS, NP-M333XS/M353WS NP-M402X, NP-M402H, NP-403X and NP-M403H projectors</v>
      </c>
      <c r="D49" s="33">
        <f>IF(ISERROR(VLOOKUP($B49,'[1]Full Matrix'!B:F,3,FALSE)),"",(VLOOKUP($B49,'[1]Full Matrix'!B:F,3,FALSE)))</f>
        <v>299</v>
      </c>
      <c r="E49" s="34">
        <f t="shared" si="2"/>
        <v>269.10000000000002</v>
      </c>
    </row>
    <row r="50" spans="1:5" ht="60" x14ac:dyDescent="0.2">
      <c r="A50" s="45"/>
      <c r="B50" s="50" t="s">
        <v>51</v>
      </c>
      <c r="C50" s="32" t="str">
        <f>IF(ISERROR(VLOOKUP($B50,'[1]Full Matrix'!B:F,2,FALSE)),"",(VLOOKUP($B50,'[1]Full Matrix'!B:F,2,FALSE)))</f>
        <v>Replacement Lamp for NP-UM361X/UM351W/UM352W, NP-UM361X-WK/UM351W-WK/UM352W-WK, NP-UM361Xi-WK/UM351Wi-WK and NP-UM361Xi-TM/UM351Wi-TM/UM352W-TM projectors</v>
      </c>
      <c r="D50" s="33">
        <f>IF(ISERROR(VLOOKUP($B50,'[1]Full Matrix'!B:F,3,FALSE)),"",(VLOOKUP($B50,'[1]Full Matrix'!B:F,3,FALSE)))</f>
        <v>92</v>
      </c>
      <c r="E50" s="34">
        <f t="shared" si="2"/>
        <v>82.8</v>
      </c>
    </row>
    <row r="51" spans="1:5" ht="24" x14ac:dyDescent="0.2">
      <c r="A51" s="45"/>
      <c r="B51" s="37" t="s">
        <v>52</v>
      </c>
      <c r="C51" s="32" t="str">
        <f>IF(ISERROR(VLOOKUP($B51,'[1]Full Matrix'!B:F,2,FALSE)),"",(VLOOKUP($B51,'[1]Full Matrix'!B:F,2,FALSE)))</f>
        <v>Replacement lamp for the NP-U321H, NP-U321H-WK, NP-U321Hi-WK and NP-U321Hi-TM projectors</v>
      </c>
      <c r="D51" s="33">
        <f>IF(ISERROR(VLOOKUP($B51,'[1]Full Matrix'!B:F,3,FALSE)),"",(VLOOKUP($B51,'[1]Full Matrix'!B:F,3,FALSE)))</f>
        <v>299</v>
      </c>
      <c r="E51" s="34">
        <f t="shared" si="2"/>
        <v>269.10000000000002</v>
      </c>
    </row>
    <row r="52" spans="1:5" ht="24" x14ac:dyDescent="0.2">
      <c r="A52" s="45"/>
      <c r="B52" s="37" t="s">
        <v>53</v>
      </c>
      <c r="C52" s="32" t="str">
        <f>IF(ISERROR(VLOOKUP($B52,'[1]Full Matrix'!B:F,2,FALSE)),"",(VLOOKUP($B52,'[1]Full Matrix'!B:F,2,FALSE)))</f>
        <v>Replacement lamp for the NP-V302H/V332X/V332W projectors</v>
      </c>
      <c r="D52" s="33">
        <f>IF(ISERROR(VLOOKUP($B52,'[1]Full Matrix'!B:F,3,FALSE)),"",(VLOOKUP($B52,'[1]Full Matrix'!B:F,3,FALSE)))</f>
        <v>179</v>
      </c>
      <c r="E52" s="34">
        <f t="shared" si="2"/>
        <v>161.1</v>
      </c>
    </row>
    <row r="53" spans="1:5" ht="24" x14ac:dyDescent="0.2">
      <c r="A53" s="45"/>
      <c r="B53" s="37" t="s">
        <v>54</v>
      </c>
      <c r="C53" s="32" t="str">
        <f>IF(ISERROR(VLOOKUP($B53,'[1]Full Matrix'!B:F,2,FALSE)),"",(VLOOKUP($B53,'[1]Full Matrix'!B:F,2,FALSE)))</f>
        <v>Replacement Lamp for NP-P452W and NP-P452H projectors</v>
      </c>
      <c r="D53" s="33">
        <f>IF(ISERROR(VLOOKUP($B53,'[1]Full Matrix'!B:F,3,FALSE)),"",(VLOOKUP($B53,'[1]Full Matrix'!B:F,3,FALSE)))</f>
        <v>349</v>
      </c>
      <c r="E53" s="34">
        <f t="shared" si="2"/>
        <v>314.10000000000002</v>
      </c>
    </row>
    <row r="54" spans="1:5" ht="24" x14ac:dyDescent="0.2">
      <c r="A54" s="45"/>
      <c r="B54" s="51" t="s">
        <v>55</v>
      </c>
      <c r="C54" s="32" t="str">
        <f>IF(ISERROR(VLOOKUP($B54,'[1]Full Matrix'!B:F,2,FALSE)),"",(VLOOKUP($B54,'[1]Full Matrix'!B:F,2,FALSE)))</f>
        <v>Replacement Lamp for NP-P502W and NP-P502H projectors</v>
      </c>
      <c r="D54" s="33">
        <f>IF(ISERROR(VLOOKUP($B54,'[1]Full Matrix'!B:F,3,FALSE)),"",(VLOOKUP($B54,'[1]Full Matrix'!B:F,3,FALSE)))</f>
        <v>379</v>
      </c>
      <c r="E54" s="34">
        <f>D54*0.9</f>
        <v>341.1</v>
      </c>
    </row>
    <row r="55" spans="1:5" ht="24" x14ac:dyDescent="0.2">
      <c r="A55" s="45"/>
      <c r="B55" s="51" t="s">
        <v>56</v>
      </c>
      <c r="C55" s="32" t="str">
        <f>IF(ISERROR(VLOOKUP($B55,'[1]Full Matrix'!B:F,2,FALSE)),"",(VLOOKUP($B55,'[1]Full Matrix'!B:F,2,FALSE)))</f>
        <v>Replacement Lamp for NP-VE303 and NP-VE303X projectors</v>
      </c>
      <c r="D55" s="33">
        <f>IF(ISERROR(VLOOKUP($B55,'[1]Full Matrix'!B:F,3,FALSE)),"",(VLOOKUP($B55,'[1]Full Matrix'!B:F,3,FALSE)))</f>
        <v>175</v>
      </c>
      <c r="E55" s="34">
        <f t="shared" si="2"/>
        <v>157.5</v>
      </c>
    </row>
    <row r="56" spans="1:5" ht="36" x14ac:dyDescent="0.2">
      <c r="A56" s="45"/>
      <c r="B56" s="37" t="s">
        <v>57</v>
      </c>
      <c r="C56" s="32" t="str">
        <f>IF(ISERROR(VLOOKUP($B56,'[1]Full Matrix'!B:F,2,FALSE)),"",(VLOOKUP($B56,'[1]Full Matrix'!B:F,2,FALSE)))</f>
        <v>Replacement Lamp for NP-ME301X/ME331X/ME361X/ME401X/ME301W/ME331W/ME361W/ME401W projectors</v>
      </c>
      <c r="D56" s="33">
        <f>IF(ISERROR(VLOOKUP($B56,'[1]Full Matrix'!B:F,3,FALSE)),"",(VLOOKUP($B56,'[1]Full Matrix'!B:F,3,FALSE)))</f>
        <v>110</v>
      </c>
      <c r="E56" s="34">
        <f t="shared" si="2"/>
        <v>99</v>
      </c>
    </row>
    <row r="57" spans="1:5" ht="24" x14ac:dyDescent="0.2">
      <c r="A57" s="45"/>
      <c r="B57" s="50" t="s">
        <v>58</v>
      </c>
      <c r="C57" s="32" t="str">
        <f>IF(ISERROR(VLOOKUP($B57,'[1]Full Matrix'!B:F,2,FALSE)),"",(VLOOKUP($B57,'[1]Full Matrix'!B:F,2,FALSE)))</f>
        <v>Replacement lamp for the NP-P474W/P474U/P554W/P554U projectors</v>
      </c>
      <c r="D57" s="33">
        <f>IF(ISERROR(VLOOKUP($B57,'[1]Full Matrix'!B:F,3,FALSE)),"",(VLOOKUP($B57,'[1]Full Matrix'!B:F,3,FALSE)))</f>
        <v>135</v>
      </c>
      <c r="E57" s="34">
        <f t="shared" si="2"/>
        <v>121.5</v>
      </c>
    </row>
    <row r="58" spans="1:5" ht="24" x14ac:dyDescent="0.2">
      <c r="A58" s="45"/>
      <c r="B58" s="39" t="s">
        <v>59</v>
      </c>
      <c r="C58" s="32" t="str">
        <f>IF(ISERROR(VLOOKUP($B58,'[1]Full Matrix'!B:F,2,FALSE)),"",(VLOOKUP($B58,'[1]Full Matrix'!B:F,2,FALSE)))</f>
        <v>Replacement Lamp for NP-MC372X / MC382W / ME402X / ME372W / ME382U projectors</v>
      </c>
      <c r="D58" s="33">
        <f>IF(ISERROR(VLOOKUP($B58,'[1]Full Matrix'!B:F,3,FALSE)),"",(VLOOKUP($B58,'[1]Full Matrix'!B:F,3,FALSE)))</f>
        <v>110</v>
      </c>
      <c r="E58" s="34">
        <f t="shared" si="2"/>
        <v>99</v>
      </c>
    </row>
    <row r="59" spans="1:5" ht="24" x14ac:dyDescent="0.2">
      <c r="A59" s="45"/>
      <c r="B59" s="52" t="s">
        <v>60</v>
      </c>
      <c r="C59" s="32" t="str">
        <f>IF(ISERROR(VLOOKUP($B59,'[1]Full Matrix'!B:F,2,FALSE)),"",(VLOOKUP($B59,'[1]Full Matrix'!B:F,2,FALSE)))</f>
        <v>Replacement Lamp for LT280, LT380, VT470, VT670, VT676 and VT676E</v>
      </c>
      <c r="D59" s="33">
        <f>IF(ISERROR(VLOOKUP($B59,'[1]Full Matrix'!B:F,3,FALSE)),"",(VLOOKUP($B59,'[1]Full Matrix'!B:F,3,FALSE)))</f>
        <v>329</v>
      </c>
      <c r="E59" s="34">
        <f t="shared" si="2"/>
        <v>296.10000000000002</v>
      </c>
    </row>
    <row r="60" spans="1:5" ht="24.75" thickBot="1" x14ac:dyDescent="0.25">
      <c r="A60" s="53"/>
      <c r="B60" s="54" t="s">
        <v>61</v>
      </c>
      <c r="C60" s="55" t="str">
        <f>IF(ISERROR(VLOOKUP($B60,'[1]Full Matrix'!B:F,2,FALSE)),"",(VLOOKUP($B60,'[1]Full Matrix'!B:F,2,FALSE)))</f>
        <v>Replacement Lamp For VT480, VT490, VT491, VT580, VT590, VT595 and VT695 Projectors</v>
      </c>
      <c r="D60" s="56">
        <f>IF(ISERROR(VLOOKUP($B60,'[1]Full Matrix'!B:F,3,FALSE)),"",(VLOOKUP($B60,'[1]Full Matrix'!B:F,3,FALSE)))</f>
        <v>329</v>
      </c>
      <c r="E60" s="57">
        <f t="shared" si="2"/>
        <v>296.10000000000002</v>
      </c>
    </row>
    <row r="61" spans="1:5" ht="13.5" thickBot="1" x14ac:dyDescent="0.25">
      <c r="A61" s="58" t="s">
        <v>62</v>
      </c>
      <c r="B61" s="59"/>
      <c r="C61" s="47" t="str">
        <f>IF(ISERROR(VLOOKUP($B61,'[1]Full Matrix'!B:F,2,FALSE)),"",(VLOOKUP($B61,'[1]Full Matrix'!B:F,2,FALSE)))</f>
        <v/>
      </c>
      <c r="D61" s="48" t="str">
        <f>IF(ISERROR(VLOOKUP($B61,'[1]Full Matrix'!B:F,3,FALSE)),"",(VLOOKUP($B61,'[1]Full Matrix'!B:F,3,FALSE)))</f>
        <v/>
      </c>
      <c r="E61" s="60" t="s">
        <v>2</v>
      </c>
    </row>
    <row r="62" spans="1:5" ht="108" x14ac:dyDescent="0.2">
      <c r="A62" s="25"/>
      <c r="B62" s="51" t="s">
        <v>63</v>
      </c>
      <c r="C62" s="32" t="str">
        <f>IF(ISERROR(VLOOKUP($B62,'[1]Full Matrix'!B:F,2,FALSE)),"",(VLOOKUP($B62,'[1]Full Matrix'!B:F,2,FALSE)))</f>
        <v>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
      <c r="D62" s="33">
        <f>IF(ISERROR(VLOOKUP($B62,'[1]Full Matrix'!B:F,3,FALSE)),"",(VLOOKUP($B62,'[1]Full Matrix'!B:F,3,FALSE)))</f>
        <v>5999</v>
      </c>
      <c r="E62" s="34">
        <f t="shared" ref="E62:E77" si="3">D62*0.55</f>
        <v>3299.4500000000003</v>
      </c>
    </row>
    <row r="63" spans="1:5" ht="48" x14ac:dyDescent="0.2">
      <c r="A63" s="30"/>
      <c r="B63" s="51" t="s">
        <v>64</v>
      </c>
      <c r="C63" s="32" t="str">
        <f>IF(ISERROR(VLOOKUP($B63,'[1]Full Matrix'!B:F,2,FALSE)),"",(VLOOKUP($B63,'[1]Full Matrix'!B:F,2,FALSE)))</f>
        <v>NP-PA653U with NP41ZL lens.  Bundle includes PA653U projector and NP41ZL lens, 3 Year Warranty (Can only be sold to authorized integrators and cannot be sold on the internet)</v>
      </c>
      <c r="D63" s="33">
        <f>IF(ISERROR(VLOOKUP($B63,'[1]Full Matrix'!B:F,3,FALSE)),"",(VLOOKUP($B63,'[1]Full Matrix'!B:F,3,FALSE)))</f>
        <v>7299</v>
      </c>
      <c r="E63" s="34">
        <f t="shared" si="3"/>
        <v>4014.4500000000003</v>
      </c>
    </row>
    <row r="64" spans="1:5" ht="132" x14ac:dyDescent="0.2">
      <c r="A64" s="30"/>
      <c r="B64" s="51" t="s">
        <v>65</v>
      </c>
      <c r="C64" s="32" t="str">
        <f>IF(ISERROR(VLOOKUP($B64,'[1]Full Matrix'!B:F,2,FALSE)),"",(VLOOKUP($B64,'[1]Full Matrix'!B:F,2,FALSE)))</f>
        <v>WUXGA LCD, 7000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 Direct replacement for PA653UL.</v>
      </c>
      <c r="D64" s="33">
        <f>IF(ISERROR(VLOOKUP($B64,'[1]Full Matrix'!B:F,3,FALSE)),"",(VLOOKUP($B64,'[1]Full Matrix'!B:F,3,FALSE)))</f>
        <v>8559</v>
      </c>
      <c r="E64" s="34">
        <f>D64*0.55</f>
        <v>4707.4500000000007</v>
      </c>
    </row>
    <row r="65" spans="1:10" ht="48" x14ac:dyDescent="0.2">
      <c r="A65" s="30"/>
      <c r="B65" s="51" t="s">
        <v>66</v>
      </c>
      <c r="C65" s="32" t="str">
        <f>IF(ISERROR(VLOOKUP($B65,'[1]Full Matrix'!B:F,2,FALSE)),"",(VLOOKUP($B65,'[1]Full Matrix'!B:F,2,FALSE)))</f>
        <v>NP-PA703UL with NP41ZL lens.  Bundle includes PA703UL projector and NP41ZL lens, 5 Year Warranty (Can only be sold to authorized integrators and cannot be sold on the internet)</v>
      </c>
      <c r="D65" s="33">
        <f>IF(ISERROR(VLOOKUP($B65,'[1]Full Matrix'!B:F,3,FALSE)),"",(VLOOKUP($B65,'[1]Full Matrix'!B:F,3,FALSE)))</f>
        <v>8889</v>
      </c>
      <c r="E65" s="34">
        <f>D65*0.55</f>
        <v>4888.9500000000007</v>
      </c>
    </row>
    <row r="66" spans="1:10" ht="108" x14ac:dyDescent="0.2">
      <c r="A66" s="30"/>
      <c r="B66" s="51" t="s">
        <v>67</v>
      </c>
      <c r="C66" s="32" t="str">
        <f>IF(ISERROR(VLOOKUP($B66,'[1]Full Matrix'!B:F,2,FALSE)),"",(VLOOKUP($B66,'[1]Full Matrix'!B:F,2,FALSE)))</f>
        <v>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
      <c r="D66" s="33">
        <f>IF(ISERROR(VLOOKUP($B66,'[1]Full Matrix'!B:F,3,FALSE)),"",(VLOOKUP($B66,'[1]Full Matrix'!B:F,3,FALSE)))</f>
        <v>7499</v>
      </c>
      <c r="E66" s="34">
        <f t="shared" si="3"/>
        <v>4124.4500000000007</v>
      </c>
    </row>
    <row r="67" spans="1:10" ht="48" x14ac:dyDescent="0.2">
      <c r="A67" s="30"/>
      <c r="B67" s="51" t="s">
        <v>68</v>
      </c>
      <c r="C67" s="32" t="str">
        <f>IF(ISERROR(VLOOKUP($B67,'[1]Full Matrix'!B:F,2,FALSE)),"",(VLOOKUP($B67,'[1]Full Matrix'!B:F,2,FALSE)))</f>
        <v>NP-PA803U with NP41ZL lens.  Bundle includes PA803U projector and NP41ZL lens, 3 Year Warranty (Can only be sold to authorized integrators and cannot be sold on the internet)</v>
      </c>
      <c r="D67" s="33">
        <f>IF(ISERROR(VLOOKUP($B67,'[1]Full Matrix'!B:F,3,FALSE)),"",(VLOOKUP($B67,'[1]Full Matrix'!B:F,3,FALSE)))</f>
        <v>8349</v>
      </c>
      <c r="E67" s="34">
        <f t="shared" si="3"/>
        <v>4591.9500000000007</v>
      </c>
    </row>
    <row r="68" spans="1:10" ht="120" x14ac:dyDescent="0.2">
      <c r="A68" s="30"/>
      <c r="B68" s="51" t="s">
        <v>69</v>
      </c>
      <c r="C68" s="32" t="str">
        <f>IF(ISERROR(VLOOKUP($B68,'[1]Full Matrix'!B:F,2,FALSE)),"",(VLOOKUP($B68,'[1]Full Matrix'!B:F,2,FALSE)))</f>
        <v>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v>
      </c>
      <c r="D68" s="33">
        <f>IF(ISERROR(VLOOKUP($B68,'[1]Full Matrix'!B:F,3,FALSE)),"",(VLOOKUP($B68,'[1]Full Matrix'!B:F,3,FALSE)))</f>
        <v>12396</v>
      </c>
      <c r="E68" s="34">
        <f>D68*0.55</f>
        <v>6817.8</v>
      </c>
    </row>
    <row r="69" spans="1:10" ht="48" x14ac:dyDescent="0.2">
      <c r="A69" s="30"/>
      <c r="B69" s="51" t="s">
        <v>70</v>
      </c>
      <c r="C69" s="32" t="str">
        <f>IF(ISERROR(VLOOKUP($B69,'[1]Full Matrix'!B:F,2,FALSE)),"",(VLOOKUP($B69,'[1]Full Matrix'!B:F,2,FALSE)))</f>
        <v>NP-PA803UL with NP41ZL lens.  Bundle includes PA803UL projector and NP41ZL lens, 5 Year Warranty (Can only be sold to authorized integrators and cannot be sold on the internet)</v>
      </c>
      <c r="D69" s="33">
        <f>IF(ISERROR(VLOOKUP($B69,'[1]Full Matrix'!B:F,3,FALSE)),"",(VLOOKUP($B69,'[1]Full Matrix'!B:F,3,FALSE)))</f>
        <v>12737</v>
      </c>
      <c r="E69" s="34">
        <f>D69*0.55</f>
        <v>7005.35</v>
      </c>
    </row>
    <row r="70" spans="1:10" ht="108" x14ac:dyDescent="0.2">
      <c r="A70" s="30"/>
      <c r="B70" s="51" t="s">
        <v>71</v>
      </c>
      <c r="C70" s="32" t="str">
        <f>IF(ISERROR(VLOOKUP($B70,'[1]Full Matrix'!B:F,2,FALSE)),"",(VLOOKUP($B70,'[1]Full Matrix'!B:F,2,FALSE)))</f>
        <v>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
      <c r="D70" s="33">
        <f>IF(ISERROR(VLOOKUP($B70,'[1]Full Matrix'!B:F,3,FALSE)),"",(VLOOKUP($B70,'[1]Full Matrix'!B:F,3,FALSE)))</f>
        <v>5599</v>
      </c>
      <c r="E70" s="34">
        <f t="shared" si="3"/>
        <v>3079.4500000000003</v>
      </c>
    </row>
    <row r="71" spans="1:10" ht="48" x14ac:dyDescent="0.2">
      <c r="A71" s="30"/>
      <c r="B71" s="51" t="s">
        <v>72</v>
      </c>
      <c r="C71" s="32" t="str">
        <f>IF(ISERROR(VLOOKUP($B71,'[1]Full Matrix'!B:F,2,FALSE)),"",(VLOOKUP($B71,'[1]Full Matrix'!B:F,2,FALSE)))</f>
        <v>NP-PA853W with NP41ZL lens.  Bundle includes PA853W projector and NP41ZL lens, 3 Year Warranty (Can only be sold to authorized integrators and cannot be sold on the internet)</v>
      </c>
      <c r="D71" s="33">
        <f>IF(ISERROR(VLOOKUP($B71,'[1]Full Matrix'!B:F,3,FALSE)),"",(VLOOKUP($B71,'[1]Full Matrix'!B:F,3,FALSE)))</f>
        <v>6499</v>
      </c>
      <c r="E71" s="34">
        <f t="shared" si="3"/>
        <v>3574.4500000000003</v>
      </c>
    </row>
    <row r="72" spans="1:10" ht="108" x14ac:dyDescent="0.2">
      <c r="A72" s="30"/>
      <c r="B72" s="51" t="s">
        <v>73</v>
      </c>
      <c r="C72" s="32" t="str">
        <f>IF(ISERROR(VLOOKUP($B72,'[1]Full Matrix'!B:F,2,FALSE)),"",(VLOOKUP($B72,'[1]Full Matrix'!B:F,2,FALSE)))</f>
        <v>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v>
      </c>
      <c r="D72" s="33">
        <f>IF(ISERROR(VLOOKUP($B72,'[1]Full Matrix'!B:F,3,FALSE)),"",(VLOOKUP($B72,'[1]Full Matrix'!B:F,3,FALSE)))</f>
        <v>5399</v>
      </c>
      <c r="E72" s="34">
        <f t="shared" si="3"/>
        <v>2969.4500000000003</v>
      </c>
    </row>
    <row r="73" spans="1:10" ht="48" x14ac:dyDescent="0.2">
      <c r="A73" s="30"/>
      <c r="B73" s="51" t="s">
        <v>74</v>
      </c>
      <c r="C73" s="32" t="str">
        <f>IF(ISERROR(VLOOKUP($B73,'[1]Full Matrix'!B:F,2,FALSE)),"",(VLOOKUP($B73,'[1]Full Matrix'!B:F,2,FALSE)))</f>
        <v>NP-PA903X with NP41ZL lens.  Bundle includes PA903X projector and NP41ZL lens, 3 Year Warranty (Can only be sold to authorized integrators and cannot be sold on the internet)</v>
      </c>
      <c r="D73" s="33">
        <f>IF(ISERROR(VLOOKUP($B73,'[1]Full Matrix'!B:F,3,FALSE)),"",(VLOOKUP($B73,'[1]Full Matrix'!B:F,3,FALSE)))</f>
        <v>6299</v>
      </c>
      <c r="E73" s="34">
        <f t="shared" si="3"/>
        <v>3464.4500000000003</v>
      </c>
    </row>
    <row r="74" spans="1:10" ht="132" x14ac:dyDescent="0.2">
      <c r="A74" s="30"/>
      <c r="B74" s="91" t="s">
        <v>75</v>
      </c>
      <c r="C74" s="87" t="str">
        <f>IF(ISERROR(VLOOKUP($B74,'[1]Full Matrix'!B:F,2,FALSE)),"",(VLOOKUP($B74,'[1]Full Matrix'!B:F,2,FALSE)))</f>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BLACK CABINET, 50.7 lbs, 5yr Warranty (Can only be sold to authorized integrators and cannot be sold on the internet)</v>
      </c>
      <c r="D74" s="88">
        <f>IF(ISERROR(VLOOKUP($B74,'[1]Full Matrix'!B:F,3,FALSE)),"",(VLOOKUP($B74,'[1]Full Matrix'!B:F,3,FALSE)))</f>
        <v>23099</v>
      </c>
      <c r="E74" s="89">
        <f t="shared" si="3"/>
        <v>12704.45</v>
      </c>
      <c r="F74" s="90"/>
      <c r="G74" s="93"/>
    </row>
    <row r="75" spans="1:10" ht="132" x14ac:dyDescent="0.2">
      <c r="A75" s="30"/>
      <c r="B75" s="91" t="s">
        <v>76</v>
      </c>
      <c r="C75" s="87" t="str">
        <f>IF(ISERROR(VLOOKUP($B75,'[1]Full Matrix'!B:F,2,FALSE)),"",(VLOOKUP($B75,'[1]Full Matrix'!B:F,2,FALSE)))</f>
        <v>WUXGA LCD, 10,000 Lumen Advanced Professional Laser Installation Projector (THIS PRODUCT SHIPS WITHOUT A LENS) - 3,000,000:1 Contrast (with Dynamic Contrast), Laser Phosphor Light Source, 4K Ready, Center lens design, HDBaseT Input and HDBaseT Repeater, Dual HDMI, VGA, DisplayPort, 3D Sync, Motorized Lenses, Full Geometric Correction (Including Edge-blending and Stacking), WHITE CABINET, 50.7 lbs, 5yr Warranty (Can only be sold to authorized integrators and cannot be sold on the internet)</v>
      </c>
      <c r="D75" s="88">
        <f>IF(ISERROR(VLOOKUP($B75,'[1]Full Matrix'!B:F,3,FALSE)),"",(VLOOKUP($B75,'[1]Full Matrix'!B:F,3,FALSE)))</f>
        <v>23099</v>
      </c>
      <c r="E75" s="89">
        <f t="shared" si="3"/>
        <v>12704.45</v>
      </c>
      <c r="F75" s="90"/>
      <c r="G75" s="93"/>
    </row>
    <row r="76" spans="1:10" ht="48" x14ac:dyDescent="0.2">
      <c r="A76" s="30"/>
      <c r="B76" s="91" t="s">
        <v>77</v>
      </c>
      <c r="C76" s="87" t="str">
        <f>IF(ISERROR(VLOOKUP($B76,'[1]Full Matrix'!B:F,2,FALSE)),"",(VLOOKUP($B76,'[1]Full Matrix'!B:F,2,FALSE)))</f>
        <v>NP-PA1004UL with NP41ZL lens.  Bundle includes PA1004UL projector and NP41ZL lens, BLACK CABINET, 5 Year Warranty (Can only be sold to authorized integrators and cannot be sold on the internet)</v>
      </c>
      <c r="D76" s="88">
        <f>IF(ISERROR(VLOOKUP($B76,'[1]Full Matrix'!B:F,3,FALSE)),"",(VLOOKUP($B76,'[1]Full Matrix'!B:F,3,FALSE)))</f>
        <v>23799</v>
      </c>
      <c r="E76" s="89">
        <f t="shared" si="3"/>
        <v>13089.45</v>
      </c>
      <c r="F76" s="90"/>
      <c r="G76" s="93"/>
    </row>
    <row r="77" spans="1:10" ht="48" x14ac:dyDescent="0.2">
      <c r="A77" s="30"/>
      <c r="B77" s="91" t="s">
        <v>78</v>
      </c>
      <c r="C77" s="87" t="str">
        <f>IF(ISERROR(VLOOKUP($B77,'[1]Full Matrix'!B:F,2,FALSE)),"",(VLOOKUP($B77,'[1]Full Matrix'!B:F,2,FALSE)))</f>
        <v>NP-PA1004UL with NP41ZL lens.  Bundle includes PA1004UL projector and NP41ZL lens, WHITE CABINET, 5 Year Warranty (Can only be sold to authorized integrators and cannot be sold on the internet)</v>
      </c>
      <c r="D77" s="88">
        <f>IF(ISERROR(VLOOKUP($B77,'[1]Full Matrix'!B:F,3,FALSE)),"",(VLOOKUP($B77,'[1]Full Matrix'!B:F,3,FALSE)))</f>
        <v>23799</v>
      </c>
      <c r="E77" s="89">
        <f t="shared" si="3"/>
        <v>13089.45</v>
      </c>
      <c r="F77" s="90"/>
      <c r="G77" s="93"/>
    </row>
    <row r="78" spans="1:10" ht="156" x14ac:dyDescent="0.2">
      <c r="A78" s="30"/>
      <c r="B78" s="51" t="s">
        <v>79</v>
      </c>
      <c r="C78" s="32" t="str">
        <f>IF(ISERROR(VLOOKUP($B78,'[1]Full Matrix'!B:F,2,FALSE)),"",(VLOOKUP($B78,'[1]Full Matrix'!B:F,2,FALSE)))</f>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 (Suggested Replacement Model for the NP-PX800X and NP-PX800X2)</v>
      </c>
      <c r="D78" s="33">
        <f>IF(ISERROR(VLOOKUP($B78,'[1]Full Matrix'!B:F,3,FALSE)),"",(VLOOKUP($B78,'[1]Full Matrix'!B:F,3,FALSE)))</f>
        <v>19999</v>
      </c>
      <c r="E78" s="34">
        <f t="shared" ref="E78:E88" si="4">D78*0.6</f>
        <v>11999.4</v>
      </c>
      <c r="J78" t="s">
        <v>2</v>
      </c>
    </row>
    <row r="79" spans="1:10" ht="180" x14ac:dyDescent="0.2">
      <c r="A79" s="30"/>
      <c r="B79" s="51" t="s">
        <v>80</v>
      </c>
      <c r="C79" s="32" t="str">
        <f>IF(ISERROR(VLOOKUP($B79,'[1]Full Matrix'!B:F,2,FALSE)),"",(VLOOKUP($B79,'[1]Full Matrix'!B:F,2,FALSE)))</f>
        <v>WUXGA 1-Chip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 (Suggested Replacement Model for the NP-PX800X and NP-PX800X2)</v>
      </c>
      <c r="D79" s="33">
        <f>IF(ISERROR(VLOOKUP($B79,'[1]Full Matrix'!B:F,3,FALSE)),"",(VLOOKUP($B79,'[1]Full Matrix'!B:F,3,FALSE)))</f>
        <v>19999</v>
      </c>
      <c r="E79" s="34">
        <f t="shared" si="4"/>
        <v>11999.4</v>
      </c>
    </row>
    <row r="80" spans="1:10" ht="72" x14ac:dyDescent="0.2">
      <c r="A80" s="30"/>
      <c r="B80" s="51" t="s">
        <v>81</v>
      </c>
      <c r="C80" s="32" t="str">
        <f>IF(ISERROR(VLOOKUP($B80,'[1]Full Matrix'!B:F,2,FALSE)),"",(VLOOKUP($B80,'[1]Full Matrix'!B:F,2,FALSE)))</f>
        <v>NP-PX803UL-WH with NP18ZL lens.  Bundle includes PX803UL-WH projector and NP18ZL lens, 5 Year Warranty (Can only be sold to authorized integrators and cannot be sold on the internet) (Suggested Replacement Model for the NP-PX800X-08ZL and NP-PX800X2-08ZL)</v>
      </c>
      <c r="D80" s="33">
        <f>IF(ISERROR(VLOOKUP($B80,'[1]Full Matrix'!B:F,3,FALSE)),"",(VLOOKUP($B80,'[1]Full Matrix'!B:F,3,FALSE)))</f>
        <v>21649</v>
      </c>
      <c r="E80" s="34">
        <f t="shared" si="4"/>
        <v>12989.4</v>
      </c>
    </row>
    <row r="81" spans="1:5" ht="72" x14ac:dyDescent="0.2">
      <c r="A81" s="30"/>
      <c r="B81" s="51" t="s">
        <v>82</v>
      </c>
      <c r="C81" s="32" t="str">
        <f>IF(ISERROR(VLOOKUP($B81,'[1]Full Matrix'!B:F,2,FALSE)),"",(VLOOKUP($B81,'[1]Full Matrix'!B:F,2,FALSE)))</f>
        <v>NP-PX803UL-BK with NP18ZL lens.  Bundle includes PX803UL-BK projector and NP18ZL lens, 5 Year Warranty (Can only be sold to authorized integrators and cannot be sold on the internet) (Suggested Replacement Model for the NP-PX800X-08ZL and NP-PX800X2-08ZL)</v>
      </c>
      <c r="D81" s="33">
        <f>IF(ISERROR(VLOOKUP($B81,'[1]Full Matrix'!B:F,3,FALSE)),"",(VLOOKUP($B81,'[1]Full Matrix'!B:F,3,FALSE)))</f>
        <v>21649</v>
      </c>
      <c r="E81" s="34">
        <f t="shared" si="4"/>
        <v>12989.4</v>
      </c>
    </row>
    <row r="82" spans="1:5" ht="144" x14ac:dyDescent="0.2">
      <c r="A82" s="30"/>
      <c r="B82" s="51" t="s">
        <v>83</v>
      </c>
      <c r="C82" s="32" t="str">
        <f>IF(ISERROR(VLOOKUP($B82,'[1]Full Matrix'!B:F,2,FALSE)),"",(VLOOKUP($B82,'[1]Full Matrix'!B:F,2,FALSE)))</f>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v>
      </c>
      <c r="D82" s="33">
        <f>IF(ISERROR(VLOOKUP($B82,'[1]Full Matrix'!B:F,3,FALSE)),"",(VLOOKUP($B82,'[1]Full Matrix'!B:F,3,FALSE)))</f>
        <v>25499</v>
      </c>
      <c r="E82" s="34">
        <f t="shared" si="4"/>
        <v>15299.4</v>
      </c>
    </row>
    <row r="83" spans="1:5" ht="156" x14ac:dyDescent="0.2">
      <c r="A83" s="30"/>
      <c r="B83" s="51" t="s">
        <v>84</v>
      </c>
      <c r="C83" s="32" t="str">
        <f>IF(ISERROR(VLOOKUP($B83,'[1]Full Matrix'!B:F,2,FALSE)),"",(VLOOKUP($B83,'[1]Full Matrix'!B:F,2,FALSE)))</f>
        <v>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v>
      </c>
      <c r="D83" s="33">
        <f>IF(ISERROR(VLOOKUP($B83,'[1]Full Matrix'!B:F,3,FALSE)),"",(VLOOKUP($B83,'[1]Full Matrix'!B:F,3,FALSE)))</f>
        <v>25499</v>
      </c>
      <c r="E83" s="34">
        <f t="shared" si="4"/>
        <v>15299.4</v>
      </c>
    </row>
    <row r="84" spans="1:5" ht="72" x14ac:dyDescent="0.2">
      <c r="A84" s="30"/>
      <c r="B84" s="51" t="s">
        <v>85</v>
      </c>
      <c r="C84" s="32" t="str">
        <f>IF(ISERROR(VLOOKUP($B84,'[1]Full Matrix'!B:F,2,FALSE)),"",(VLOOKUP($B84,'[1]Full Matrix'!B:F,2,FALSE)))</f>
        <v>NP-PX1004UL-WH with NP18ZL lens.  Bundle includes PX1004UL-WH projector and NP18ZL lens, 5 Year Warranty (Can only be sold to authorized integrators and cannot be sold on the internet) (Suggested Replacement Model for the NP-PX800X-08ZL and NP-PX800X2-08ZL)</v>
      </c>
      <c r="D84" s="33">
        <f>IF(ISERROR(VLOOKUP($B84,'[1]Full Matrix'!B:F,3,FALSE)),"",(VLOOKUP($B84,'[1]Full Matrix'!B:F,3,FALSE)))</f>
        <v>28874</v>
      </c>
      <c r="E84" s="34">
        <f t="shared" si="4"/>
        <v>17324.399999999998</v>
      </c>
    </row>
    <row r="85" spans="1:5" ht="72" x14ac:dyDescent="0.2">
      <c r="A85" s="30"/>
      <c r="B85" s="51" t="s">
        <v>86</v>
      </c>
      <c r="C85" s="32" t="str">
        <f>IF(ISERROR(VLOOKUP($B85,'[1]Full Matrix'!B:F,2,FALSE)),"",(VLOOKUP($B85,'[1]Full Matrix'!B:F,2,FALSE)))</f>
        <v>NP-PX1004UL-BK with NP18ZL lens.  Bundle includes PX1004UL-BK projector and NP18ZL lens, 5 Year Warranty (Can only be sold to authorized integrators and cannot be sold on the internet) (Suggested Replacement Model for the NP-PX800X-08ZL and NP-PX800X2-08ZL)</v>
      </c>
      <c r="D85" s="33">
        <f>IF(ISERROR(VLOOKUP($B85,'[1]Full Matrix'!B:F,3,FALSE)),"",(VLOOKUP($B85,'[1]Full Matrix'!B:F,3,FALSE)))</f>
        <v>28874</v>
      </c>
      <c r="E85" s="34">
        <f t="shared" si="4"/>
        <v>17324.399999999998</v>
      </c>
    </row>
    <row r="86" spans="1:5" ht="132" x14ac:dyDescent="0.2">
      <c r="A86" s="30"/>
      <c r="B86" s="51" t="s">
        <v>87</v>
      </c>
      <c r="C86" s="32" t="str">
        <f>IF(ISERROR(VLOOKUP($B86,'[1]Full Matrix'!B:F,2,FALSE)),"",(VLOOKUP($B86,'[1]Full Matrix'!B:F,2,FALSE)))</f>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68.8 lbs., 5 Year Warranty (Can only be sold to authorized integrators and cannot be sold on the internet)  Shipping September 2018</v>
      </c>
      <c r="D86" s="33">
        <f>IF(ISERROR(VLOOKUP($B86,'[1]Full Matrix'!B:F,3,FALSE)),"",(VLOOKUP($B86,'[1]Full Matrix'!B:F,3,FALSE)))</f>
        <v>30749</v>
      </c>
      <c r="E86" s="34">
        <f t="shared" si="4"/>
        <v>18449.399999999998</v>
      </c>
    </row>
    <row r="87" spans="1:5" ht="156" x14ac:dyDescent="0.2">
      <c r="A87" s="30"/>
      <c r="B87" s="51" t="s">
        <v>88</v>
      </c>
      <c r="C87" s="32" t="str">
        <f>IF(ISERROR(VLOOKUP($B87,'[1]Full Matrix'!B:F,2,FALSE)),"",(VLOOKUP($B87,'[1]Full Matrix'!B:F,2,FALSE)))</f>
        <v>4K UHD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68.8 lbs., 5 Year Warranty (Can only be sold to authorized integrators and cannot be sold on the internet) (Can only be sold to authorized integrators and cannot be sold on the internet)  Shipping September 2018</v>
      </c>
      <c r="D87" s="33">
        <f>IF(ISERROR(VLOOKUP($B87,'[1]Full Matrix'!B:F,3,FALSE)),"",(VLOOKUP($B87,'[1]Full Matrix'!B:F,3,FALSE)))</f>
        <v>30749</v>
      </c>
      <c r="E87" s="34">
        <f t="shared" si="4"/>
        <v>18449.399999999998</v>
      </c>
    </row>
    <row r="88" spans="1:5" ht="60" x14ac:dyDescent="0.2">
      <c r="A88" s="30"/>
      <c r="B88" s="51" t="s">
        <v>89</v>
      </c>
      <c r="C88" s="32" t="str">
        <f>IF(ISERROR(VLOOKUP($B88,'[1]Full Matrix'!B:F,2,FALSE)),"",(VLOOKUP($B88,'[1]Full Matrix'!B:F,2,FALSE)))</f>
        <v>NP-PX1005QL-WH with NP18ZL-4K lens.  Bundle includes PX1005QL-W projector and NP18ZL-4K lens, 5 Year Warranty (Can only be sold to authorized integrators and cannot be sold on the internet)  Shipping September 2018</v>
      </c>
      <c r="D88" s="33">
        <f>IF(ISERROR(VLOOKUP($B88,'[1]Full Matrix'!B:F,3,FALSE)),"",(VLOOKUP($B88,'[1]Full Matrix'!B:F,3,FALSE)))</f>
        <v>34836</v>
      </c>
      <c r="E88" s="34">
        <f t="shared" si="4"/>
        <v>20901.599999999999</v>
      </c>
    </row>
    <row r="89" spans="1:5" ht="60" x14ac:dyDescent="0.2">
      <c r="A89" s="30"/>
      <c r="B89" s="50" t="s">
        <v>90</v>
      </c>
      <c r="C89" s="61" t="str">
        <f>IF(ISERROR(VLOOKUP($B89,'[1]Full Matrix'!B:F,2,FALSE)),"",(VLOOKUP($B89,'[1]Full Matrix'!B:F,2,FALSE)))</f>
        <v>NP-PX1005QL-BK with NP18ZL-4K lens.  Bundle includes PX1005QL-B projector and NP18ZL-4K lens, 5 Year Warranty (Can only be sold to authorized integrators and cannot be sold on the internet)  Shipping September 2018</v>
      </c>
      <c r="D89" s="62">
        <f>IF(ISERROR(VLOOKUP($B89,'[1]Full Matrix'!B:F,3,FALSE)),"",(VLOOKUP($B89,'[1]Full Matrix'!B:F,3,FALSE)))</f>
        <v>34836</v>
      </c>
      <c r="E89" s="34">
        <f>D89*0.6</f>
        <v>20901.599999999999</v>
      </c>
    </row>
    <row r="90" spans="1:5" ht="144" x14ac:dyDescent="0.2">
      <c r="A90" s="30"/>
      <c r="B90" s="39" t="s">
        <v>91</v>
      </c>
      <c r="C90" s="61" t="str">
        <f>IF(ISERROR(VLOOKUP($B90,'[1]Full Matrix'!B:F,2,FALSE)),"",(VLOOKUP($B90,'[1]Full Matrix'!B:F,2,FALSE)))</f>
        <v>WUXGA 1-Chip DLP, RB Laser (Red Assist) Light Source, 20,000 hours light source life, 20,000 Lumen Advanced Professional Installation Projector (THIS PRODUCT SHIPS WITHOUT A LENS) - 10,000:1 Contrast (with Dynamic Black), Center lens design, HDBaseT, Dual HDMI, DVI-D, DisplayPort, RGBHV, VGA, 3D Sync, Full Geometric Correction Including Edge Blending, BLACK CABINET, 119 lbs., 5 Year Warranty (Can only be sold to authorized integrators and cannot be sold on the internet) (Can only be sold to authorized integrators and cannot be sold on the internet) Shipping September 2018</v>
      </c>
      <c r="D90" s="62">
        <f>IF(ISERROR(VLOOKUP($B90,'[1]Full Matrix'!B:F,3,FALSE)),"",(VLOOKUP($B90,'[1]Full Matrix'!B:F,3,FALSE)))</f>
        <v>38374</v>
      </c>
      <c r="E90" s="34">
        <f t="shared" ref="E90:E91" si="5">D90*0.6</f>
        <v>23024.399999999998</v>
      </c>
    </row>
    <row r="91" spans="1:5" ht="60.75" thickBot="1" x14ac:dyDescent="0.25">
      <c r="A91" s="63"/>
      <c r="B91" s="64" t="s">
        <v>92</v>
      </c>
      <c r="C91" s="61" t="str">
        <f>IF(ISERROR(VLOOKUP($B91,'[1]Full Matrix'!B:F,2,FALSE)),"",(VLOOKUP($B91,'[1]Full Matrix'!B:F,2,FALSE)))</f>
        <v>NP-PX2000UL with NP47ZL lens.  Bundle includes PX2000UL projector and NP47ZL lens, 5 Year Warranty (Can only be sold to authorized integrators and cannot be sold on the internet)  Shipping September 2018</v>
      </c>
      <c r="D91" s="62">
        <f>IF(ISERROR(VLOOKUP($B91,'[1]Full Matrix'!B:F,3,FALSE)),"",(VLOOKUP($B91,'[1]Full Matrix'!B:F,3,FALSE)))</f>
        <v>41638</v>
      </c>
      <c r="E91" s="34">
        <f t="shared" si="5"/>
        <v>24982.799999999999</v>
      </c>
    </row>
    <row r="92" spans="1:5" ht="13.5" thickBot="1" x14ac:dyDescent="0.25">
      <c r="A92" s="65" t="s">
        <v>93</v>
      </c>
      <c r="B92" s="66"/>
      <c r="C92" s="42" t="str">
        <f>IF(ISERROR(VLOOKUP($B92,'[1]Full Matrix'!B:F,2,FALSE)),"",(VLOOKUP($B92,'[1]Full Matrix'!B:F,2,FALSE)))</f>
        <v/>
      </c>
      <c r="D92" s="43" t="str">
        <f>IF(ISERROR(VLOOKUP($B92,'[1]Full Matrix'!B:F,3,FALSE)),"",(VLOOKUP($B92,'[1]Full Matrix'!B:F,3,FALSE)))</f>
        <v/>
      </c>
      <c r="E92" s="22" t="str">
        <f>IF(ISERROR(VLOOKUP($B92,'[1]Full Matrix'!$C$4:$AO$903,3,FALSE)),"",(VLOOKUP($B92,'[1]Full Matrix'!$C$4:$AO$903,4,FALSE)))</f>
        <v/>
      </c>
    </row>
    <row r="93" spans="1:5" ht="36" x14ac:dyDescent="0.2">
      <c r="A93" s="67"/>
      <c r="B93" s="68" t="s">
        <v>94</v>
      </c>
      <c r="C93" s="32" t="str">
        <f>IF(ISERROR(VLOOKUP($B93,'[1]Full Matrix'!B:F,2,FALSE)),"",(VLOOKUP($B93,'[1]Full Matrix'!B:F,2,FALSE)))</f>
        <v>0.77:1 Fixed Short Throw Lens for the NP4100/4100W, NP-PX700W/PX800X and NP-PX700W2/PX800X2 projectors.</v>
      </c>
      <c r="D93" s="33">
        <f>IF(ISERROR(VLOOKUP($B93,'[1]Full Matrix'!B:F,3,FALSE)),"",(VLOOKUP($B93,'[1]Full Matrix'!B:F,3,FALSE)))</f>
        <v>3300</v>
      </c>
      <c r="E93" s="49">
        <f t="shared" ref="E93:E117" si="6">D93*0.8</f>
        <v>2640</v>
      </c>
    </row>
    <row r="94" spans="1:5" ht="36" x14ac:dyDescent="0.2">
      <c r="A94" s="67"/>
      <c r="B94" s="69" t="s">
        <v>95</v>
      </c>
      <c r="C94" s="32" t="str">
        <f>IF(ISERROR(VLOOKUP($B94,'[1]Full Matrix'!B:F,2,FALSE)),"",(VLOOKUP($B94,'[1]Full Matrix'!B:F,2,FALSE)))</f>
        <v>1.78 - 2.35:1 Zoom Lens (lens shift) for the NP4100/4100W, NP-PX700W/PX800X and NP-PX700W2/PX800X2 projectors</v>
      </c>
      <c r="D94" s="33">
        <f>IF(ISERROR(VLOOKUP($B94,'[1]Full Matrix'!B:F,3,FALSE)),"",(VLOOKUP($B94,'[1]Full Matrix'!B:F,3,FALSE)))</f>
        <v>1999</v>
      </c>
      <c r="E94" s="34">
        <f t="shared" si="6"/>
        <v>1599.2</v>
      </c>
    </row>
    <row r="95" spans="1:5" ht="36" x14ac:dyDescent="0.2">
      <c r="A95" s="67"/>
      <c r="B95" s="69" t="s">
        <v>96</v>
      </c>
      <c r="C95" s="32" t="str">
        <f>IF(ISERROR(VLOOKUP($B95,'[1]Full Matrix'!B:F,2,FALSE)),"",(VLOOKUP($B95,'[1]Full Matrix'!B:F,2,FALSE)))</f>
        <v xml:space="preserve">2.22 - 4.43:1 Zoom Lens (lens shift) for the NP4100/4100W, NP-PX700W/PX800X and NP-PX700W2/PX800X2 projectors </v>
      </c>
      <c r="D95" s="33">
        <f>IF(ISERROR(VLOOKUP($B95,'[1]Full Matrix'!B:F,3,FALSE)),"",(VLOOKUP($B95,'[1]Full Matrix'!B:F,3,FALSE)))</f>
        <v>2750</v>
      </c>
      <c r="E95" s="34">
        <f t="shared" si="6"/>
        <v>2200</v>
      </c>
    </row>
    <row r="96" spans="1:5" ht="48" x14ac:dyDescent="0.2">
      <c r="A96" s="67"/>
      <c r="B96" s="70" t="s">
        <v>97</v>
      </c>
      <c r="C96" s="71" t="str">
        <f>IF(ISERROR(VLOOKUP($B96,'[1]Full Matrix'!B:F,2,FALSE)),"",(VLOOKUP($B96,'[1]Full Matrix'!B:F,2,FALSE)))</f>
        <v>0.8:1 Fixed Short Throw Lens for the NP-PA521U/PA571W/PA621X, NP-PA622U/PA672W/PA722X, NP-PA653U/PA803U/PA853W/PA903X and NP-PA1004UL-B/PA1004UL-W projectors</v>
      </c>
      <c r="D96" s="33">
        <f>IF(ISERROR(VLOOKUP($B96,'[1]Full Matrix'!B:F,3,FALSE)),"",(VLOOKUP($B96,'[1]Full Matrix'!B:F,3,FALSE)))</f>
        <v>2199</v>
      </c>
      <c r="E96" s="34">
        <f t="shared" si="6"/>
        <v>1759.2</v>
      </c>
    </row>
    <row r="97" spans="1:5" ht="48" x14ac:dyDescent="0.2">
      <c r="A97" s="67"/>
      <c r="B97" s="70" t="s">
        <v>98</v>
      </c>
      <c r="C97" s="71" t="str">
        <f>IF(ISERROR(VLOOKUP($B97,'[1]Full Matrix'!B:F,2,FALSE)),"",(VLOOKUP($B97,'[1]Full Matrix'!B:F,2,FALSE)))</f>
        <v>1.18 - 1.54:1 Zoom Lens (lens shift) for the NP-PA521U/PA571W/PA621X, NP-PA622U/PA672W/PA722X, NP-PA653U/PA803U/PA853W/PA903X and NP-PA1004UL-B/PA1004UL-W projectors</v>
      </c>
      <c r="D97" s="33">
        <f>IF(ISERROR(VLOOKUP($B97,'[1]Full Matrix'!B:F,3,FALSE)),"",(VLOOKUP($B97,'[1]Full Matrix'!B:F,3,FALSE)))</f>
        <v>2199</v>
      </c>
      <c r="E97" s="34">
        <f t="shared" si="6"/>
        <v>1759.2</v>
      </c>
    </row>
    <row r="98" spans="1:5" ht="48" x14ac:dyDescent="0.2">
      <c r="A98" s="67"/>
      <c r="B98" s="70" t="s">
        <v>99</v>
      </c>
      <c r="C98" s="71" t="str">
        <f>IF(ISERROR(VLOOKUP($B98,'[1]Full Matrix'!B:F,2,FALSE)),"",(VLOOKUP($B98,'[1]Full Matrix'!B:F,2,FALSE)))</f>
        <v>1.5 - 3.0:1 Zoom Lens (lens shift) for the NP-PA521U/PA571W/PA621X, NP-PA622U/PA672W/PA722X, NP-PA653U/PA803U/PA853W/PA903X and NP-PA1004UL-B/PA1004UL-W projectors</v>
      </c>
      <c r="D98" s="33">
        <f>IF(ISERROR(VLOOKUP($B98,'[1]Full Matrix'!B:F,3,FALSE)),"",(VLOOKUP($B98,'[1]Full Matrix'!B:F,3,FALSE)))</f>
        <v>749</v>
      </c>
      <c r="E98" s="34">
        <f t="shared" si="6"/>
        <v>599.20000000000005</v>
      </c>
    </row>
    <row r="99" spans="1:5" ht="48" x14ac:dyDescent="0.2">
      <c r="A99" s="67"/>
      <c r="B99" s="70" t="s">
        <v>100</v>
      </c>
      <c r="C99" s="71" t="str">
        <f>IF(ISERROR(VLOOKUP($B99,'[1]Full Matrix'!B:F,2,FALSE)),"",(VLOOKUP($B99,'[1]Full Matrix'!B:F,2,FALSE)))</f>
        <v>2.98 - 4.77:1 Zoom Lens (lens shift) for the NP-PA521U/PA571W/PA621X, NP-PA622U/PA672W/PA722X, NP-PA653U/PA803U/PA853W/PA903X and NP-PA1004UL-B/PA1004UL-W projectors</v>
      </c>
      <c r="D99" s="33">
        <f>IF(ISERROR(VLOOKUP($B99,'[1]Full Matrix'!B:F,3,FALSE)),"",(VLOOKUP($B99,'[1]Full Matrix'!B:F,3,FALSE)))</f>
        <v>2199</v>
      </c>
      <c r="E99" s="34">
        <f t="shared" si="6"/>
        <v>1759.2</v>
      </c>
    </row>
    <row r="100" spans="1:5" ht="48" x14ac:dyDescent="0.2">
      <c r="A100" s="67"/>
      <c r="B100" s="72" t="s">
        <v>101</v>
      </c>
      <c r="C100" s="71" t="str">
        <f>IF(ISERROR(VLOOKUP($B100,'[1]Full Matrix'!B:F,2,FALSE)),"",(VLOOKUP($B100,'[1]Full Matrix'!B:F,2,FALSE)))</f>
        <v>4.62 - 7.02:1 Zoom Lens (lens shift) for the NP-PA521U/PA571W/PA621X, NP-PA653U/PA803U/PA853W/PA903X and NP-PA1004UL-B/PA1004UL-W projectors</v>
      </c>
      <c r="D100" s="33">
        <f>IF(ISERROR(VLOOKUP($B100,'[1]Full Matrix'!B:F,3,FALSE)),"",(VLOOKUP($B100,'[1]Full Matrix'!B:F,3,FALSE)))</f>
        <v>2639</v>
      </c>
      <c r="E100" s="34">
        <f t="shared" si="6"/>
        <v>2111.2000000000003</v>
      </c>
    </row>
    <row r="101" spans="1:5" ht="36" x14ac:dyDescent="0.2">
      <c r="A101" s="67"/>
      <c r="B101" s="37" t="s">
        <v>102</v>
      </c>
      <c r="C101" s="32" t="str">
        <f>IF(ISERROR(VLOOKUP($B101,'[1]Full Matrix'!B:F,2,FALSE)),"",(VLOOKUP($B101,'[1]Full Matrix'!B:F,2,FALSE)))</f>
        <v>0.79 - 1.04:1 Zoom Lens (lens shift) for the NP-PA521U/PA571W/PA621X, NP-PA622U/PA672W/PA722X and NP-PA653U/PA803U/PA853W/PA903X projectors</v>
      </c>
      <c r="D101" s="33">
        <f>IF(ISERROR(VLOOKUP($B101,'[1]Full Matrix'!B:F,3,FALSE)),"",(VLOOKUP($B101,'[1]Full Matrix'!B:F,3,FALSE)))</f>
        <v>2199</v>
      </c>
      <c r="E101" s="34">
        <f t="shared" si="6"/>
        <v>1759.2</v>
      </c>
    </row>
    <row r="102" spans="1:5" ht="36" x14ac:dyDescent="0.2">
      <c r="A102" s="67"/>
      <c r="B102" s="50" t="s">
        <v>103</v>
      </c>
      <c r="C102" s="32" t="str">
        <f>IF(ISERROR(VLOOKUP($B102,'[1]Full Matrix'!B:F,2,FALSE)),"",(VLOOKUP($B102,'[1]Full Matrix'!B:F,2,FALSE)))</f>
        <v>0.75 - 0.95:1 Zoom Lens (lens shift) for the NP-PX602WL-BK/PX602WL-WH/PX602UL-BK and NP-PX602UL-WH projectors</v>
      </c>
      <c r="D102" s="33">
        <f>IF(ISERROR(VLOOKUP($B102,'[1]Full Matrix'!B:F,3,FALSE)),"",(VLOOKUP($B102,'[1]Full Matrix'!B:F,3,FALSE)))</f>
        <v>4509</v>
      </c>
      <c r="E102" s="34">
        <f>D102*0.9</f>
        <v>4058.1</v>
      </c>
    </row>
    <row r="103" spans="1:5" ht="36" x14ac:dyDescent="0.2">
      <c r="A103" s="67"/>
      <c r="B103" s="37" t="s">
        <v>104</v>
      </c>
      <c r="C103" s="32" t="str">
        <f>IF(ISERROR(VLOOKUP($B103,'[1]Full Matrix'!B:F,2,FALSE)),"",(VLOOKUP($B103,'[1]Full Matrix'!B:F,2,FALSE)))</f>
        <v>0.95 - 1.2:1 Zoom Lens (lens shift) for the NP-PX602WL-BK/PX602WL-WH/PX602UL-BK and NP-PX602UL-WH projectors</v>
      </c>
      <c r="D103" s="33">
        <f>IF(ISERROR(VLOOKUP($B103,'[1]Full Matrix'!B:F,3,FALSE)),"",(VLOOKUP($B103,'[1]Full Matrix'!B:F,3,FALSE)))</f>
        <v>3850</v>
      </c>
      <c r="E103" s="34">
        <f t="shared" si="6"/>
        <v>3080</v>
      </c>
    </row>
    <row r="104" spans="1:5" ht="24" x14ac:dyDescent="0.2">
      <c r="A104" s="67"/>
      <c r="B104" s="37" t="s">
        <v>105</v>
      </c>
      <c r="C104" s="32" t="str">
        <f>IF(ISERROR(VLOOKUP($B104,'[1]Full Matrix'!B:F,2,FALSE)),"",(VLOOKUP($B104,'[1]Full Matrix'!B:F,2,FALSE)))</f>
        <v>1.23 - 1.52:1 Zoom Lens (lens shift) for the NP-PX602UL-BK and NP-PX602UL-WH projectors</v>
      </c>
      <c r="D104" s="33">
        <f>IF(ISERROR(VLOOKUP($B104,'[1]Full Matrix'!B:F,3,FALSE)),"",(VLOOKUP($B104,'[1]Full Matrix'!B:F,3,FALSE)))</f>
        <v>3860</v>
      </c>
      <c r="E104" s="34">
        <f t="shared" si="6"/>
        <v>3088</v>
      </c>
    </row>
    <row r="105" spans="1:5" ht="24" x14ac:dyDescent="0.2">
      <c r="A105" s="67"/>
      <c r="B105" s="37" t="s">
        <v>106</v>
      </c>
      <c r="C105" s="32" t="str">
        <f>IF(ISERROR(VLOOKUP($B105,'[1]Full Matrix'!B:F,2,FALSE)),"",(VLOOKUP($B105,'[1]Full Matrix'!B:F,2,FALSE)))</f>
        <v>1.28 - 1.6:1 Zoom Lens (lens shift) for the NP-PX602WL-BK and NP-PX602WL-WH projectors</v>
      </c>
      <c r="D105" s="33">
        <f>IF(ISERROR(VLOOKUP($B105,'[1]Full Matrix'!B:F,3,FALSE)),"",(VLOOKUP($B105,'[1]Full Matrix'!B:F,3,FALSE)))</f>
        <v>3850</v>
      </c>
      <c r="E105" s="34">
        <f t="shared" si="6"/>
        <v>3080</v>
      </c>
    </row>
    <row r="106" spans="1:5" ht="36" x14ac:dyDescent="0.2">
      <c r="A106" s="67"/>
      <c r="B106" s="37" t="s">
        <v>107</v>
      </c>
      <c r="C106" s="32" t="str">
        <f>IF(ISERROR(VLOOKUP($B106,'[1]Full Matrix'!B:F,2,FALSE)),"",(VLOOKUP($B106,'[1]Full Matrix'!B:F,2,FALSE)))</f>
        <v>1.52 - 2.92:1 Zoom Lens (lens shift) for the NP-PX602WL-BK/PX602WL-WH/PX602UL-BK and NP-PX602UL-WH projectors</v>
      </c>
      <c r="D106" s="33">
        <f>IF(ISERROR(VLOOKUP($B106,'[1]Full Matrix'!B:F,3,FALSE)),"",(VLOOKUP($B106,'[1]Full Matrix'!B:F,3,FALSE)))</f>
        <v>3850</v>
      </c>
      <c r="E106" s="34">
        <f t="shared" si="6"/>
        <v>3080</v>
      </c>
    </row>
    <row r="107" spans="1:5" ht="36" x14ac:dyDescent="0.2">
      <c r="A107" s="67"/>
      <c r="B107" s="39" t="s">
        <v>108</v>
      </c>
      <c r="C107" s="32" t="str">
        <f>IF(ISERROR(VLOOKUP($B107,'[1]Full Matrix'!B:F,2,FALSE)),"",(VLOOKUP($B107,'[1]Full Matrix'!B:F,2,FALSE)))</f>
        <v>2.9 – 5.5:1 Zoom  Lens for the NP-PX602WL-BK/PX602WL-WH/PX602UL-BK and NP-PH602UL-WH projectors</v>
      </c>
      <c r="D107" s="33">
        <f>IF(ISERROR(VLOOKUP($B107,'[1]Full Matrix'!B:F,3,FALSE)),"",(VLOOKUP($B107,'[1]Full Matrix'!B:F,3,FALSE)))</f>
        <v>3840</v>
      </c>
      <c r="E107" s="34">
        <f>D107*0.8</f>
        <v>3072</v>
      </c>
    </row>
    <row r="108" spans="1:5" ht="48" x14ac:dyDescent="0.2">
      <c r="A108" s="67"/>
      <c r="B108" s="39" t="s">
        <v>109</v>
      </c>
      <c r="C108" s="71" t="str">
        <f>IF(ISERROR(VLOOKUP($B108,'[1]Full Matrix'!B:F,2,FALSE)),"",(VLOOKUP($B108,'[1]Full Matrix'!B:F,2,FALSE)))</f>
        <v>0.79 - 1.1:1 Zoom Lens (lens shift) for the NP-PA653U/PA803U/PA853W/PA903X, NP-PA653UL/PA703UL/PA803UL and NP-PA1004UL-B/PA1004UL-W projectors</v>
      </c>
      <c r="D108" s="33">
        <f>IF(ISERROR(VLOOKUP($B108,'[1]Full Matrix'!B:F,3,FALSE)),"",(VLOOKUP($B108,'[1]Full Matrix'!B:F,3,FALSE)))</f>
        <v>3219</v>
      </c>
      <c r="E108" s="34">
        <f>D108*0.8</f>
        <v>2575.2000000000003</v>
      </c>
    </row>
    <row r="109" spans="1:5" ht="48" x14ac:dyDescent="0.2">
      <c r="A109" s="67"/>
      <c r="B109" s="39" t="s">
        <v>110</v>
      </c>
      <c r="C109" s="71" t="str">
        <f>IF(ISERROR(VLOOKUP($B109,'[1]Full Matrix'!B:F,2,FALSE)),"",(VLOOKUP($B109,'[1]Full Matrix'!B:F,2,FALSE)))</f>
        <v>1.3 - 3.02:1 Zoom Lens (lens shift) for the NP-PA653U/PA803U/PA853W/PA903X, NP-PA653UL/PA703UL/PA803UL and NP-PA1004UL-B/PA1004UL-W projectors</v>
      </c>
      <c r="D109" s="33">
        <f>IF(ISERROR(VLOOKUP($B109,'[1]Full Matrix'!B:F,3,FALSE)),"",(VLOOKUP($B109,'[1]Full Matrix'!B:F,3,FALSE)))</f>
        <v>1460</v>
      </c>
      <c r="E109" s="34">
        <f>D109*0.8</f>
        <v>1168</v>
      </c>
    </row>
    <row r="110" spans="1:5" ht="60" x14ac:dyDescent="0.2">
      <c r="A110" s="67"/>
      <c r="B110" s="50" t="s">
        <v>111</v>
      </c>
      <c r="C110" s="71" t="str">
        <f>IF(ISERROR(VLOOKUP($B110,'[1]Full Matrix'!B:F,2,FALSE)),"",(VLOOKUP($B110,'[1]Full Matrix'!B:F,2,FALSE)))</f>
        <v>2.99 - 5.98:1 Zoom Lens (lens shift) for the NP-PA653U/PA803U/PA853W/PA903X, NP-PA653UL/PA703UL/PA803UL and NP-PA1004UL-B/PA1004UL-W projectors (direct replacement for the NP42ZL)</v>
      </c>
      <c r="D110" s="33">
        <f>IF(ISERROR(VLOOKUP($B110,'[1]Full Matrix'!B:F,3,FALSE)),"",(VLOOKUP($B110,'[1]Full Matrix'!B:F,3,FALSE)))</f>
        <v>2069</v>
      </c>
      <c r="E110" s="34">
        <f>D110*0.8</f>
        <v>1655.2</v>
      </c>
    </row>
    <row r="111" spans="1:5" ht="48" x14ac:dyDescent="0.2">
      <c r="A111" s="67"/>
      <c r="B111" s="39" t="s">
        <v>112</v>
      </c>
      <c r="C111" s="32" t="str">
        <f>IF(ISERROR(VLOOKUP($B111,'[1]Full Matrix'!B:F,2,FALSE)),"",(VLOOKUP($B111,'[1]Full Matrix'!B:F,2,FALSE)))</f>
        <v>0.38:1 Ultra-Short Throw Lens for the NP-PX700W/PX750U/PX800X, NP-PX700W2/PX750U2/PX800X2, NP-PX803UL-BK/PX803UL-WH and NP-PX1004UL-BK/PX1004UL-WH projectors.</v>
      </c>
      <c r="D111" s="33">
        <f>IF(ISERROR(VLOOKUP($B111,'[1]Full Matrix'!B:F,3,FALSE)),"",(VLOOKUP($B111,'[1]Full Matrix'!B:F,3,FALSE)))</f>
        <v>5169</v>
      </c>
      <c r="E111" s="34">
        <f>D111*0.85</f>
        <v>4393.6499999999996</v>
      </c>
    </row>
    <row r="112" spans="1:5" ht="48" x14ac:dyDescent="0.2">
      <c r="A112" s="67"/>
      <c r="B112" s="69" t="s">
        <v>113</v>
      </c>
      <c r="C112" s="32" t="str">
        <f>IF(ISERROR(VLOOKUP($B112,'[1]Full Matrix'!B:F,2,FALSE)),"",(VLOOKUP($B112,'[1]Full Matrix'!B:F,2,FALSE)))</f>
        <v>0.76:1 Fixed Short Throw Lens for the NP-PX700W/PX750U/PX800X, NP-PX700W2/PX750U2/PX800X2, NP-PX803UL-BK/PX803UL-WH and NP-PX1004UL-BK/PX1004UL-WH projectors.</v>
      </c>
      <c r="D112" s="33">
        <f>IF(ISERROR(VLOOKUP($B112,'[1]Full Matrix'!B:F,3,FALSE)),"",(VLOOKUP($B112,'[1]Full Matrix'!B:F,3,FALSE)))</f>
        <v>4290</v>
      </c>
      <c r="E112" s="34">
        <f>D112*0.85</f>
        <v>3646.5</v>
      </c>
    </row>
    <row r="113" spans="1:5" ht="60" x14ac:dyDescent="0.2">
      <c r="A113" s="67"/>
      <c r="B113" s="70" t="s">
        <v>114</v>
      </c>
      <c r="C113" s="32" t="str">
        <f>IF(ISERROR(VLOOKUP($B113,'[1]Full Matrix'!B:F,2,FALSE)),"",(VLOOKUP($B113,'[1]Full Matrix'!B:F,2,FALSE)))</f>
        <v>1.25 - 1.79:1 Motorized Short Throw Zoom Lens (lens shift) w/Lens Memory for the NP-PX700W/PX750U/PX800X, NP-PX700W2/PX750U2/PX800X2, NP-PX803UL-BK/PX803UL-WH and NP-PX1004UL-BK/PX1004UL-WH projectors</v>
      </c>
      <c r="D113" s="33">
        <f>IF(ISERROR(VLOOKUP($B113,'[1]Full Matrix'!B:F,3,FALSE)),"",(VLOOKUP($B113,'[1]Full Matrix'!B:F,3,FALSE)))</f>
        <v>3850</v>
      </c>
      <c r="E113" s="34">
        <f t="shared" si="6"/>
        <v>3080</v>
      </c>
    </row>
    <row r="114" spans="1:5" ht="60" x14ac:dyDescent="0.2">
      <c r="A114" s="67"/>
      <c r="B114" s="70" t="s">
        <v>115</v>
      </c>
      <c r="C114" s="32" t="str">
        <f>IF(ISERROR(VLOOKUP($B114,'[1]Full Matrix'!B:F,2,FALSE)),"",(VLOOKUP($B114,'[1]Full Matrix'!B:F,2,FALSE)))</f>
        <v>1.73 - 2.27:1 Motorized Standard Throw Zoom Lens (lens shift) w/Lens Memory for the NP-PX700W/PX750U/PX800X, NP-PX700W2/PX750U2/PX800X2, NP-PX803UL-BK/PX803UL-WH and NP-PX1004UL-BK/PX1004UL-WH projectors</v>
      </c>
      <c r="D114" s="33">
        <f>IF(ISERROR(VLOOKUP($B114,'[1]Full Matrix'!B:F,3,FALSE)),"",(VLOOKUP($B114,'[1]Full Matrix'!B:F,3,FALSE)))</f>
        <v>2435</v>
      </c>
      <c r="E114" s="34">
        <f>D114*0.7</f>
        <v>1704.5</v>
      </c>
    </row>
    <row r="115" spans="1:5" ht="60" x14ac:dyDescent="0.2">
      <c r="A115" s="67"/>
      <c r="B115" s="70" t="s">
        <v>116</v>
      </c>
      <c r="C115" s="32" t="str">
        <f>IF(ISERROR(VLOOKUP($B115,'[1]Full Matrix'!B:F,2,FALSE)),"",(VLOOKUP($B115,'[1]Full Matrix'!B:F,2,FALSE)))</f>
        <v>2.22 - 3.67:1 Motorized Medium Throw Zoom Lens (lens shift) w/Lens Memory for the NP-PX700W/PX750U/PX800X, NP-PX700W2/PX750U2/PX800X2, NP-PX803UL-BK/PX803UL-WH and NP-PX1004UL-BK/PX1004UL-WH projectors</v>
      </c>
      <c r="D115" s="33">
        <f>IF(ISERROR(VLOOKUP($B115,'[1]Full Matrix'!B:F,3,FALSE)),"",(VLOOKUP($B115,'[1]Full Matrix'!B:F,3,FALSE)))</f>
        <v>3850</v>
      </c>
      <c r="E115" s="34">
        <f t="shared" si="6"/>
        <v>3080</v>
      </c>
    </row>
    <row r="116" spans="1:5" ht="60" x14ac:dyDescent="0.2">
      <c r="A116" s="67"/>
      <c r="B116" s="70" t="s">
        <v>117</v>
      </c>
      <c r="C116" s="32" t="str">
        <f>IF(ISERROR(VLOOKUP($B116,'[1]Full Matrix'!B:F,2,FALSE)),"",(VLOOKUP($B116,'[1]Full Matrix'!B:F,2,FALSE)))</f>
        <v>3.60 - 5.40:1 Motorized Long Throw Zoom Lens (lens shift) w/Lens Memory for the NP-PX700W/PX750U/PX800X, NP-PX700W2/PX750U2/PX800X2, NP-PX803UL-BK/PX803UL-WH and NP-PX1004UL-BK/PX1004UL-WH projectors</v>
      </c>
      <c r="D116" s="33">
        <f>IF(ISERROR(VLOOKUP($B116,'[1]Full Matrix'!B:F,3,FALSE)),"",(VLOOKUP($B116,'[1]Full Matrix'!B:F,3,FALSE)))</f>
        <v>3850</v>
      </c>
      <c r="E116" s="34">
        <f t="shared" si="6"/>
        <v>3080</v>
      </c>
    </row>
    <row r="117" spans="1:5" ht="60" x14ac:dyDescent="0.2">
      <c r="A117" s="67"/>
      <c r="B117" s="70" t="s">
        <v>118</v>
      </c>
      <c r="C117" s="32" t="str">
        <f>IF(ISERROR(VLOOKUP($B117,'[1]Full Matrix'!B:F,2,FALSE)),"",(VLOOKUP($B117,'[1]Full Matrix'!B:F,2,FALSE)))</f>
        <v>5.30 - 8.30:1 Motorized Long Zoom Lens (lens shift) w/Lens Memory for the NP-PX700W/PX750U/PX800X, NP-PX700W2/PX750U2/PX800X2, NP-PX803UL-BK/PX803UL-WH and NP-PX1004UL-BK/PX1004UL-WH projectors</v>
      </c>
      <c r="D117" s="33">
        <f>IF(ISERROR(VLOOKUP($B117,'[1]Full Matrix'!B:F,3,FALSE)),"",(VLOOKUP($B117,'[1]Full Matrix'!B:F,3,FALSE)))</f>
        <v>3850</v>
      </c>
      <c r="E117" s="34">
        <f t="shared" si="6"/>
        <v>3080</v>
      </c>
    </row>
    <row r="118" spans="1:5" ht="48" x14ac:dyDescent="0.2">
      <c r="A118" s="67"/>
      <c r="B118" s="69" t="s">
        <v>119</v>
      </c>
      <c r="C118" s="32" t="str">
        <f>IF(ISERROR(VLOOKUP($B118,'[1]Full Matrix'!B:F,2,FALSE)),"",(VLOOKUP($B118,'[1]Full Matrix'!B:F,2,FALSE)))</f>
        <v>0.75 - 0.93:1 Motorized Zoom Lens (lens shift) for the NP-PX700W/PX750U/PX800X, NP-PX700W2/PX750U2/PX800X2, NP-PX803UL-BK/PX803UL-WH and NP-PX1004UL-BK/PX1004UL-WH projectors</v>
      </c>
      <c r="D118" s="33">
        <f>IF(ISERROR(VLOOKUP($B118,'[1]Full Matrix'!B:F,3,FALSE)),"",(VLOOKUP($B118,'[1]Full Matrix'!B:F,3,FALSE)))</f>
        <v>3850</v>
      </c>
      <c r="E118" s="34">
        <f>D118*0.8</f>
        <v>3080</v>
      </c>
    </row>
    <row r="119" spans="1:5" ht="24" x14ac:dyDescent="0.2">
      <c r="A119" s="67"/>
      <c r="B119" s="4" t="s">
        <v>120</v>
      </c>
      <c r="C119" s="32" t="str">
        <f>IF(ISERROR(VLOOKUP($B119,'[1]Full Matrix'!B:F,2,FALSE)),"",(VLOOKUP($B119,'[1]Full Matrix'!B:F,2,FALSE)))</f>
        <v>0.9-1.2 Ultra Wide Zoom Lens (lens shift) for the NP-PX2000UL projector</v>
      </c>
      <c r="D119" s="33">
        <f>IF(ISERROR(VLOOKUP($B119,'[1]Full Matrix'!B:F,3,FALSE)),"",(VLOOKUP($B119,'[1]Full Matrix'!B:F,3,FALSE)))</f>
        <v>4890</v>
      </c>
      <c r="E119" s="34">
        <f>D119*0.8</f>
        <v>3912</v>
      </c>
    </row>
    <row r="120" spans="1:5" ht="24" x14ac:dyDescent="0.2">
      <c r="A120" s="67"/>
      <c r="B120" s="4" t="s">
        <v>121</v>
      </c>
      <c r="C120" s="32" t="str">
        <f>IF(ISERROR(VLOOKUP($B120,'[1]Full Matrix'!B:F,2,FALSE)),"",(VLOOKUP($B120,'[1]Full Matrix'!B:F,2,FALSE)))</f>
        <v>1.2-1.56 Short Throw Zoom Lens (lens shift) for the NP-PX2000UL projector</v>
      </c>
      <c r="D120" s="33">
        <f>IF(ISERROR(VLOOKUP($B120,'[1]Full Matrix'!B:F,3,FALSE)),"",(VLOOKUP($B120,'[1]Full Matrix'!B:F,3,FALSE)))</f>
        <v>4606</v>
      </c>
      <c r="E120" s="34">
        <f t="shared" ref="E120:E123" si="7">D120*0.8</f>
        <v>3684.8</v>
      </c>
    </row>
    <row r="121" spans="1:5" ht="24" x14ac:dyDescent="0.2">
      <c r="A121" s="67"/>
      <c r="B121" s="4" t="s">
        <v>122</v>
      </c>
      <c r="C121" s="32" t="str">
        <f>IF(ISERROR(VLOOKUP($B121,'[1]Full Matrix'!B:F,2,FALSE)),"",(VLOOKUP($B121,'[1]Full Matrix'!B:F,2,FALSE)))</f>
        <v>1.5-2.0 Standard Zoom Lens (lens shift) for the NP-PX2000UL projector</v>
      </c>
      <c r="D121" s="33">
        <f>IF(ISERROR(VLOOKUP($B121,'[1]Full Matrix'!B:F,3,FALSE)),"",(VLOOKUP($B121,'[1]Full Matrix'!B:F,3,FALSE)))</f>
        <v>2611</v>
      </c>
      <c r="E121" s="34">
        <f t="shared" si="7"/>
        <v>2088.8000000000002</v>
      </c>
    </row>
    <row r="122" spans="1:5" ht="24" x14ac:dyDescent="0.2">
      <c r="A122" s="67"/>
      <c r="B122" s="4" t="s">
        <v>123</v>
      </c>
      <c r="C122" s="32" t="str">
        <f>IF(ISERROR(VLOOKUP($B122,'[1]Full Matrix'!B:F,2,FALSE)),"",(VLOOKUP($B122,'[1]Full Matrix'!B:F,2,FALSE)))</f>
        <v>2.0-4.0 Long Throw Zoom Lens (lens shift) for the NP-PX2000UL projector</v>
      </c>
      <c r="D122" s="33">
        <f>IF(ISERROR(VLOOKUP($B122,'[1]Full Matrix'!B:F,3,FALSE)),"",(VLOOKUP($B122,'[1]Full Matrix'!B:F,3,FALSE)))</f>
        <v>4094</v>
      </c>
      <c r="E122" s="34">
        <f t="shared" si="7"/>
        <v>3275.2000000000003</v>
      </c>
    </row>
    <row r="123" spans="1:5" ht="24" x14ac:dyDescent="0.2">
      <c r="A123" s="67"/>
      <c r="B123" s="4" t="s">
        <v>124</v>
      </c>
      <c r="C123" s="32" t="str">
        <f>IF(ISERROR(VLOOKUP($B123,'[1]Full Matrix'!B:F,2,FALSE)),"",(VLOOKUP($B123,'[1]Full Matrix'!B:F,2,FALSE)))</f>
        <v>4.0-7.0 Ultra Long Throw Zoom Lens (lens shift) for the NP-PX2000UL projector</v>
      </c>
      <c r="D123" s="33">
        <f>IF(ISERROR(VLOOKUP($B123,'[1]Full Matrix'!B:F,3,FALSE)),"",(VLOOKUP($B123,'[1]Full Matrix'!B:F,3,FALSE)))</f>
        <v>4662</v>
      </c>
      <c r="E123" s="34">
        <f t="shared" si="7"/>
        <v>3729.6000000000004</v>
      </c>
    </row>
    <row r="124" spans="1:5" ht="24" x14ac:dyDescent="0.2">
      <c r="A124" s="67"/>
      <c r="B124" s="70" t="s">
        <v>125</v>
      </c>
      <c r="C124" s="32" t="str">
        <f>IF(ISERROR(VLOOKUP($B124,'[1]Full Matrix'!B:F,2,FALSE)),"",(VLOOKUP($B124,'[1]Full Matrix'!B:F,2,FALSE)))</f>
        <v>0.76:1 Fixed Short Throw Lens for the NP-PX1005QL-B/PX1005QL-W projectors</v>
      </c>
      <c r="D124" s="33">
        <f>IF(ISERROR(VLOOKUP($B124,'[1]Full Matrix'!B:F,3,FALSE)),"",(VLOOKUP($B124,'[1]Full Matrix'!B:F,3,FALSE)))</f>
        <v>4290</v>
      </c>
      <c r="E124" s="34">
        <f t="shared" ref="E124:E132" si="8">D124*0.85</f>
        <v>3646.5</v>
      </c>
    </row>
    <row r="125" spans="1:5" ht="36" x14ac:dyDescent="0.2">
      <c r="A125" s="67"/>
      <c r="B125" s="69" t="s">
        <v>126</v>
      </c>
      <c r="C125" s="32" t="str">
        <f>IF(ISERROR(VLOOKUP($B125,'[1]Full Matrix'!B:F,2,FALSE)),"",(VLOOKUP($B125,'[1]Full Matrix'!B:F,2,FALSE)))</f>
        <v>1.25 - 1.79:1 Motorized Short Throw Zoom Lens (lens shift) w/Lens Memory for the  NP-PX1005QL-B/PX1005QL-W projectors</v>
      </c>
      <c r="D125" s="33">
        <f>IF(ISERROR(VLOOKUP($B125,'[1]Full Matrix'!B:F,3,FALSE)),"",(VLOOKUP($B125,'[1]Full Matrix'!B:F,3,FALSE)))</f>
        <v>3850</v>
      </c>
      <c r="E125" s="34">
        <f t="shared" si="8"/>
        <v>3272.5</v>
      </c>
    </row>
    <row r="126" spans="1:5" ht="36" x14ac:dyDescent="0.2">
      <c r="A126" s="67"/>
      <c r="B126" s="69" t="s">
        <v>127</v>
      </c>
      <c r="C126" s="32" t="str">
        <f>IF(ISERROR(VLOOKUP($B126,'[1]Full Matrix'!B:F,2,FALSE)),"",(VLOOKUP($B126,'[1]Full Matrix'!B:F,2,FALSE)))</f>
        <v>1.73 - 2.27:1 Motorized Standard Throw Zoom Lens (lens shift) w/Lens Memory for the NP-PX1005QL-B/PX1005QL-W projectors</v>
      </c>
      <c r="D126" s="33">
        <f>IF(ISERROR(VLOOKUP($B126,'[1]Full Matrix'!B:F,3,FALSE)),"",(VLOOKUP($B126,'[1]Full Matrix'!B:F,3,FALSE)))</f>
        <v>2435</v>
      </c>
      <c r="E126" s="34">
        <f t="shared" si="8"/>
        <v>2069.75</v>
      </c>
    </row>
    <row r="127" spans="1:5" ht="36" x14ac:dyDescent="0.2">
      <c r="A127" s="67"/>
      <c r="B127" s="37" t="s">
        <v>128</v>
      </c>
      <c r="C127" s="32" t="str">
        <f>IF(ISERROR(VLOOKUP($B127,'[1]Full Matrix'!B:F,2,FALSE)),"",(VLOOKUP($B127,'[1]Full Matrix'!B:F,2,FALSE)))</f>
        <v>2.22 - 3.67:1 Motorized Medium Throw Zoom Lens (lens shift) w/Lens Memory for the NP-PX1005QL-B/PX1005QL-W projectors</v>
      </c>
      <c r="D127" s="33">
        <f>IF(ISERROR(VLOOKUP($B127,'[1]Full Matrix'!B:F,3,FALSE)),"",(VLOOKUP($B127,'[1]Full Matrix'!B:F,3,FALSE)))</f>
        <v>3850</v>
      </c>
      <c r="E127" s="34">
        <f t="shared" si="8"/>
        <v>3272.5</v>
      </c>
    </row>
    <row r="128" spans="1:5" ht="36" x14ac:dyDescent="0.2">
      <c r="A128" s="67"/>
      <c r="B128" s="37" t="s">
        <v>129</v>
      </c>
      <c r="C128" s="32" t="str">
        <f>IF(ISERROR(VLOOKUP($B128,'[1]Full Matrix'!B:F,2,FALSE)),"",(VLOOKUP($B128,'[1]Full Matrix'!B:F,2,FALSE)))</f>
        <v>3.60 - 5.40:1 Motorized Long Throw Zoom Lens (lens shift) w/Lens Memory for the NP-PX1005QL-B/PX1005QL-W projectors</v>
      </c>
      <c r="D128" s="33">
        <f>IF(ISERROR(VLOOKUP($B128,'[1]Full Matrix'!B:F,3,FALSE)),"",(VLOOKUP($B128,'[1]Full Matrix'!B:F,3,FALSE)))</f>
        <v>3850</v>
      </c>
      <c r="E128" s="34">
        <f t="shared" si="8"/>
        <v>3272.5</v>
      </c>
    </row>
    <row r="129" spans="1:5" ht="36" x14ac:dyDescent="0.2">
      <c r="A129" s="67"/>
      <c r="B129" s="37" t="s">
        <v>130</v>
      </c>
      <c r="C129" s="32" t="str">
        <f>IF(ISERROR(VLOOKUP($B129,'[1]Full Matrix'!B:F,2,FALSE)),"",(VLOOKUP($B129,'[1]Full Matrix'!B:F,2,FALSE)))</f>
        <v>5.30 - 8.30:1 Motorized Long Zoom Lens (lens shift) w/Lens Memory for the NP-PX1005QL-B/PX1005QL-W projectors</v>
      </c>
      <c r="D129" s="33">
        <f>IF(ISERROR(VLOOKUP($B129,'[1]Full Matrix'!B:F,3,FALSE)),"",(VLOOKUP($B129,'[1]Full Matrix'!B:F,3,FALSE)))</f>
        <v>3850</v>
      </c>
      <c r="E129" s="34">
        <f t="shared" si="8"/>
        <v>3272.5</v>
      </c>
    </row>
    <row r="130" spans="1:5" ht="24" x14ac:dyDescent="0.2">
      <c r="A130" s="67"/>
      <c r="B130" s="37" t="s">
        <v>131</v>
      </c>
      <c r="C130" s="32" t="str">
        <f>IF(ISERROR(VLOOKUP($B130,'[1]Full Matrix'!B:F,2,FALSE)),"",(VLOOKUP($B130,'[1]Full Matrix'!B:F,2,FALSE)))</f>
        <v>0.75 - 0.93:1 Motorized Zoom Lens (lens shift) for the NP-PX1005QL-B/PX1005QL-W projectors</v>
      </c>
      <c r="D130" s="33">
        <f>IF(ISERROR(VLOOKUP($B130,'[1]Full Matrix'!B:F,3,FALSE)),"",(VLOOKUP($B130,'[1]Full Matrix'!B:F,3,FALSE)))</f>
        <v>3850</v>
      </c>
      <c r="E130" s="34">
        <f t="shared" si="8"/>
        <v>3272.5</v>
      </c>
    </row>
    <row r="131" spans="1:5" ht="24" x14ac:dyDescent="0.2">
      <c r="A131" s="67"/>
      <c r="B131" s="37" t="s">
        <v>132</v>
      </c>
      <c r="C131" s="32" t="str">
        <f>IF(ISERROR(VLOOKUP($B131,'[1]Full Matrix'!B:F,2,FALSE)),"",(VLOOKUP($B131,'[1]Full Matrix'!B:F,2,FALSE)))</f>
        <v>0.38:1 Ultra-Short Throw Lens for the NP-PX1005QL-B/PX1005QL-W projectors</v>
      </c>
      <c r="D131" s="33">
        <f>IF(ISERROR(VLOOKUP($B131,'[1]Full Matrix'!B:F,3,FALSE)),"",(VLOOKUP($B131,'[1]Full Matrix'!B:F,3,FALSE)))</f>
        <v>5169</v>
      </c>
      <c r="E131" s="34">
        <f>D131*0.85</f>
        <v>4393.6499999999996</v>
      </c>
    </row>
    <row r="132" spans="1:5" ht="48.75" thickBot="1" x14ac:dyDescent="0.25">
      <c r="A132" s="73"/>
      <c r="B132" s="74" t="s">
        <v>133</v>
      </c>
      <c r="C132" s="75" t="str">
        <f>IF(ISERROR(VLOOKUP($B132,'[1]Full Matrix'!B:F,2,FALSE)),"",(VLOOKUP($B132,'[1]Full Matrix'!B:F,2,FALSE)))</f>
        <v>0.32:1 Ultra-Short Throw Lens for the NP-PA653U/PA803U/PA853W/PA903X, NP-PA653UL/PA703UL/PA803UL and NP-PA1004UL-B/PA1004UL-W projectors</v>
      </c>
      <c r="D132" s="62">
        <f>IF(ISERROR(VLOOKUP($B132,'[1]Full Matrix'!B:F,3,FALSE)),"",(VLOOKUP($B132,'[1]Full Matrix'!B:F,3,FALSE)))</f>
        <v>6600</v>
      </c>
      <c r="E132" s="76">
        <f t="shared" si="8"/>
        <v>5610</v>
      </c>
    </row>
    <row r="133" spans="1:5" x14ac:dyDescent="0.2">
      <c r="A133" s="77" t="s">
        <v>134</v>
      </c>
      <c r="B133" s="78" t="s">
        <v>135</v>
      </c>
      <c r="C133" s="27" t="str">
        <f>IF(ISERROR(VLOOKUP($B133,'[1]Full Matrix'!B:F,2,FALSE)),"",(VLOOKUP($B133,'[1]Full Matrix'!B:F,2,FALSE)))</f>
        <v>Replacement Lamp for the NP4000 and NP4001</v>
      </c>
      <c r="D133" s="28">
        <f>IF(ISERROR(VLOOKUP($B133,'[1]Full Matrix'!B:F,3,FALSE)),"",(VLOOKUP($B133,'[1]Full Matrix'!B:F,3,FALSE)))</f>
        <v>599</v>
      </c>
      <c r="E133" s="29">
        <f t="shared" ref="E133:E139" si="9">D133*0.9</f>
        <v>539.1</v>
      </c>
    </row>
    <row r="134" spans="1:5" ht="36" x14ac:dyDescent="0.2">
      <c r="A134" s="79"/>
      <c r="B134" s="80" t="s">
        <v>136</v>
      </c>
      <c r="C134" s="32" t="str">
        <f>IF(ISERROR(VLOOKUP($B134,'[1]Full Matrix'!B:F,2,FALSE)),"",(VLOOKUP($B134,'[1]Full Matrix'!B:F,2,FALSE)))</f>
        <v>Replacement Lamp for NP1150, NP2150, NP3150, NP3151W, NP1250, NP2250, NP3250, NP3250W, NP1200 and NP2200 projectors.</v>
      </c>
      <c r="D134" s="33">
        <f>IF(ISERROR(VLOOKUP($B134,'[1]Full Matrix'!B:F,3,FALSE)),"",(VLOOKUP($B134,'[1]Full Matrix'!B:F,3,FALSE)))</f>
        <v>545</v>
      </c>
      <c r="E134" s="34">
        <f t="shared" si="9"/>
        <v>490.5</v>
      </c>
    </row>
    <row r="135" spans="1:5" x14ac:dyDescent="0.2">
      <c r="A135" s="79"/>
      <c r="B135" s="81" t="s">
        <v>137</v>
      </c>
      <c r="C135" s="32" t="str">
        <f>IF(ISERROR(VLOOKUP($B135,'[1]Full Matrix'!B:F,2,FALSE)),"",(VLOOKUP($B135,'[1]Full Matrix'!B:F,2,FALSE)))</f>
        <v>Replacement Lamp for the NP4100, NP4100W</v>
      </c>
      <c r="D135" s="33">
        <f>IF(ISERROR(VLOOKUP($B135,'[1]Full Matrix'!B:F,3,FALSE)),"",(VLOOKUP($B135,'[1]Full Matrix'!B:F,3,FALSE)))</f>
        <v>599</v>
      </c>
      <c r="E135" s="34">
        <f t="shared" si="9"/>
        <v>539.1</v>
      </c>
    </row>
    <row r="136" spans="1:5" ht="24" x14ac:dyDescent="0.2">
      <c r="A136" s="79"/>
      <c r="B136" s="52" t="s">
        <v>138</v>
      </c>
      <c r="C136" s="32" t="str">
        <f>IF(ISERROR(VLOOKUP($B136,'[1]Full Matrix'!B:F,2,FALSE)),"",(VLOOKUP($B136,'[1]Full Matrix'!B:F,2,FALSE)))</f>
        <v>Replacement Lamp for the NP-PA500X/PA500U/PA550W/PA600X</v>
      </c>
      <c r="D136" s="33">
        <f>IF(ISERROR(VLOOKUP($B136,'[1]Full Matrix'!B:F,3,FALSE)),"",(VLOOKUP($B136,'[1]Full Matrix'!B:F,3,FALSE)))</f>
        <v>545</v>
      </c>
      <c r="E136" s="34">
        <f t="shared" si="9"/>
        <v>490.5</v>
      </c>
    </row>
    <row r="137" spans="1:5" ht="48" x14ac:dyDescent="0.2">
      <c r="A137" s="79"/>
      <c r="B137" s="52" t="s">
        <v>139</v>
      </c>
      <c r="C137" s="32" t="str">
        <f>IF(ISERROR(VLOOKUP($B137,'[1]Full Matrix'!B:F,2,FALSE)),"",(VLOOKUP($B137,'[1]Full Matrix'!B:F,2,FALSE)))</f>
        <v>Replacement lamp for the NP-PX700W/PX750U/PX800X, NP-PX700W2/PX750U2/PX800X2 and NP-PH1000U projectors</v>
      </c>
      <c r="D137" s="33">
        <f>IF(ISERROR(VLOOKUP($B137,'[1]Full Matrix'!B:F,3,FALSE)),"",(VLOOKUP($B137,'[1]Full Matrix'!B:F,3,FALSE)))</f>
        <v>909</v>
      </c>
      <c r="E137" s="34">
        <f t="shared" si="9"/>
        <v>818.1</v>
      </c>
    </row>
    <row r="138" spans="1:5" x14ac:dyDescent="0.2">
      <c r="A138" s="79"/>
      <c r="B138" s="52" t="s">
        <v>140</v>
      </c>
      <c r="C138" s="32" t="str">
        <f>IF(ISERROR(VLOOKUP($B138,'[1]Full Matrix'!B:F,2,FALSE)),"",(VLOOKUP($B138,'[1]Full Matrix'!B:F,2,FALSE)))</f>
        <v>Replacement lamp for the NP-PH1400U projector</v>
      </c>
      <c r="D138" s="33">
        <f>IF(ISERROR(VLOOKUP($B138,'[1]Full Matrix'!B:F,3,FALSE)),"",(VLOOKUP($B138,'[1]Full Matrix'!B:F,3,FALSE)))</f>
        <v>909</v>
      </c>
      <c r="E138" s="34">
        <f t="shared" si="9"/>
        <v>818.1</v>
      </c>
    </row>
    <row r="139" spans="1:5" ht="36" x14ac:dyDescent="0.2">
      <c r="A139" s="79"/>
      <c r="B139" s="81" t="s">
        <v>141</v>
      </c>
      <c r="C139" s="32" t="str">
        <f>IF(ISERROR(VLOOKUP($B139,'[1]Full Matrix'!B:F,2,FALSE)),"",(VLOOKUP($B139,'[1]Full Matrix'!B:F,2,FALSE)))</f>
        <v>Replacement lamp for the NP-PA521U/PA571W/PA621X, NP-PA622U/PA672W/PA722X projectors</v>
      </c>
      <c r="D139" s="33">
        <f>IF(ISERROR(VLOOKUP($B139,'[1]Full Matrix'!B:F,3,FALSE)),"",(VLOOKUP($B139,'[1]Full Matrix'!B:F,3,FALSE)))</f>
        <v>545</v>
      </c>
      <c r="E139" s="34">
        <f t="shared" si="9"/>
        <v>490.5</v>
      </c>
    </row>
    <row r="140" spans="1:5" ht="24.75" thickBot="1" x14ac:dyDescent="0.25">
      <c r="A140" s="82"/>
      <c r="B140" s="83" t="s">
        <v>142</v>
      </c>
      <c r="C140" s="55" t="str">
        <f>IF(ISERROR(VLOOKUP($B140,'[1]Full Matrix'!B:F,2,FALSE)),"",(VLOOKUP($B140,'[1]Full Matrix'!B:F,2,FALSE)))</f>
        <v>Replacement Lamp for NP-PA653U/PA803U/PA853W/PA903X projectors</v>
      </c>
      <c r="D140" s="56">
        <f>IF(ISERROR(VLOOKUP($B140,'[1]Full Matrix'!B:F,3,FALSE)),"",(VLOOKUP($B140,'[1]Full Matrix'!B:F,3,FALSE)))</f>
        <v>545</v>
      </c>
      <c r="E140" s="57">
        <f>D140*0.9</f>
        <v>490.5</v>
      </c>
    </row>
  </sheetData>
  <mergeCells count="7">
    <mergeCell ref="A133:A140"/>
    <mergeCell ref="B1:E4"/>
    <mergeCell ref="A8:A9"/>
    <mergeCell ref="A13:A32"/>
    <mergeCell ref="A34:A60"/>
    <mergeCell ref="A62:A91"/>
    <mergeCell ref="A93:A132"/>
  </mergeCells>
  <conditionalFormatting sqref="B51:B52 B31:B32">
    <cfRule type="expression" dxfId="6" priority="7">
      <formula>B31&lt;&gt;#REF!</formula>
    </cfRule>
  </conditionalFormatting>
  <conditionalFormatting sqref="B107:B109">
    <cfRule type="expression" dxfId="5" priority="6">
      <formula>B107&lt;&gt;#REF!</formula>
    </cfRule>
  </conditionalFormatting>
  <conditionalFormatting sqref="B53:B54">
    <cfRule type="expression" dxfId="4" priority="5">
      <formula>B53&lt;&gt;#REF!</formula>
    </cfRule>
  </conditionalFormatting>
  <conditionalFormatting sqref="B55">
    <cfRule type="expression" dxfId="3" priority="4">
      <formula>B55&lt;&gt;#REF!</formula>
    </cfRule>
  </conditionalFormatting>
  <conditionalFormatting sqref="B56">
    <cfRule type="expression" dxfId="2" priority="3">
      <formula>B56&lt;&gt;#REF!</formula>
    </cfRule>
  </conditionalFormatting>
  <conditionalFormatting sqref="B110">
    <cfRule type="expression" dxfId="1" priority="2">
      <formula>B110&lt;&gt;#REF!</formula>
    </cfRule>
  </conditionalFormatting>
  <conditionalFormatting sqref="B57:B58">
    <cfRule type="expression" dxfId="0" priority="1">
      <formula>B57&lt;&gt;#REF!</formula>
    </cfRule>
  </conditionalFormatting>
  <dataValidations count="1">
    <dataValidation showErrorMessage="1" errorTitle="MUST BE NUMERIC" error="This field must contain only numbers.  No letters or characters are allowed." sqref="E33 E61" xr:uid="{4E37A3A8-4B95-4289-BC8A-2AB332DE0593}"/>
  </dataValidations>
  <hyperlinks>
    <hyperlink ref="A5" location="'Main Sheet'!A1" display="Return to Main Sheet" xr:uid="{ED586C4A-C949-40F6-A22F-A57EEA787914}"/>
  </hyperlink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2020-06-16T17:40:05Z</cp:lastPrinted>
  <dcterms:created xsi:type="dcterms:W3CDTF">2020-06-16T17:25:15Z</dcterms:created>
  <dcterms:modified xsi:type="dcterms:W3CDTF">2020-06-16T18:16:54Z</dcterms:modified>
</cp:coreProperties>
</file>