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Coutre\Desktop\!!docs\2020-JULY\"/>
    </mc:Choice>
  </mc:AlternateContent>
  <xr:revisionPtr revIDLastSave="0" documentId="13_ncr:1_{67A8E3C7-09E6-42F1-99FE-E20ED2ECA5FB}" xr6:coauthVersionLast="44" xr6:coauthVersionMax="44" xr10:uidLastSave="{00000000-0000-0000-0000-000000000000}"/>
  <bookViews>
    <workbookView xWindow="2730" yWindow="1845" windowWidth="35655" windowHeight="19755" xr2:uid="{79A2404C-54BE-4F13-8537-CF9101E35BE5}"/>
  </bookViews>
  <sheets>
    <sheet name="MS EPL3760 Monitors" sheetId="1" r:id="rId1"/>
  </sheets>
  <externalReferences>
    <externalReference r:id="rId2"/>
  </externalReferences>
  <definedNames>
    <definedName name="CDN_ESP_GM">15%</definedName>
    <definedName name="_xlnm.Print_Titles" localSheetId="0">'MS EPL3760 Monitors'!$1:$5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2" i="1" l="1"/>
  <c r="E62" i="1" s="1"/>
  <c r="C62" i="1"/>
  <c r="D61" i="1"/>
  <c r="E61" i="1" s="1"/>
  <c r="C61" i="1"/>
  <c r="D60" i="1"/>
  <c r="E60" i="1" s="1"/>
  <c r="C60" i="1"/>
  <c r="D59" i="1"/>
  <c r="E59" i="1" s="1"/>
  <c r="C59" i="1"/>
  <c r="D58" i="1"/>
  <c r="E58" i="1" s="1"/>
  <c r="C58" i="1"/>
  <c r="D57" i="1"/>
  <c r="E57" i="1" s="1"/>
  <c r="C57" i="1"/>
  <c r="D56" i="1"/>
  <c r="E56" i="1" s="1"/>
  <c r="C56" i="1"/>
  <c r="D55" i="1"/>
  <c r="E55" i="1" s="1"/>
  <c r="C55" i="1"/>
  <c r="D54" i="1"/>
  <c r="E54" i="1" s="1"/>
  <c r="C54" i="1"/>
  <c r="D53" i="1"/>
  <c r="E53" i="1" s="1"/>
  <c r="C53" i="1"/>
  <c r="D52" i="1"/>
  <c r="E52" i="1" s="1"/>
  <c r="C52" i="1"/>
  <c r="D51" i="1"/>
  <c r="E51" i="1" s="1"/>
  <c r="C51" i="1"/>
  <c r="D50" i="1"/>
  <c r="E50" i="1" s="1"/>
  <c r="C50" i="1"/>
  <c r="D49" i="1"/>
  <c r="E49" i="1" s="1"/>
  <c r="C49" i="1"/>
  <c r="D48" i="1"/>
  <c r="C48" i="1"/>
  <c r="D47" i="1"/>
  <c r="C47" i="1"/>
  <c r="D46" i="1"/>
  <c r="E46" i="1" s="1"/>
  <c r="C46" i="1"/>
  <c r="D45" i="1"/>
  <c r="E45" i="1" s="1"/>
  <c r="C45" i="1"/>
  <c r="D44" i="1"/>
  <c r="E44" i="1" s="1"/>
  <c r="C44" i="1"/>
  <c r="D43" i="1"/>
  <c r="E43" i="1" s="1"/>
  <c r="C43" i="1"/>
  <c r="D42" i="1"/>
  <c r="C42" i="1"/>
  <c r="D41" i="1"/>
  <c r="E41" i="1" s="1"/>
  <c r="C41" i="1"/>
  <c r="D40" i="1"/>
  <c r="C40" i="1"/>
  <c r="D39" i="1"/>
  <c r="E39" i="1" s="1"/>
  <c r="C39" i="1"/>
  <c r="D38" i="1"/>
  <c r="C38" i="1"/>
  <c r="D37" i="1"/>
  <c r="E37" i="1" s="1"/>
  <c r="C37" i="1"/>
  <c r="D36" i="1"/>
  <c r="E36" i="1" s="1"/>
  <c r="C36" i="1"/>
  <c r="D35" i="1"/>
  <c r="E35" i="1" s="1"/>
  <c r="C35" i="1"/>
  <c r="D34" i="1"/>
  <c r="E34" i="1" s="1"/>
  <c r="C34" i="1"/>
  <c r="D33" i="1"/>
  <c r="E33" i="1" s="1"/>
  <c r="C33" i="1"/>
  <c r="D32" i="1"/>
  <c r="E32" i="1" s="1"/>
  <c r="C32" i="1"/>
  <c r="D30" i="1"/>
  <c r="E30" i="1" s="1"/>
  <c r="C30" i="1"/>
  <c r="D29" i="1"/>
  <c r="E29" i="1" s="1"/>
  <c r="C29" i="1"/>
  <c r="D28" i="1"/>
  <c r="E28" i="1" s="1"/>
  <c r="C28" i="1"/>
  <c r="D27" i="1"/>
  <c r="E27" i="1" s="1"/>
  <c r="C27" i="1"/>
  <c r="D26" i="1"/>
  <c r="E26" i="1" s="1"/>
  <c r="C26" i="1"/>
  <c r="D25" i="1"/>
  <c r="E25" i="1" s="1"/>
  <c r="C25" i="1"/>
  <c r="D24" i="1"/>
  <c r="E24" i="1" s="1"/>
  <c r="C24" i="1"/>
  <c r="D23" i="1"/>
  <c r="E23" i="1" s="1"/>
  <c r="C23" i="1"/>
  <c r="D21" i="1"/>
  <c r="E21" i="1" s="1"/>
  <c r="C21" i="1"/>
  <c r="D20" i="1"/>
  <c r="E20" i="1" s="1"/>
  <c r="C20" i="1"/>
  <c r="D19" i="1"/>
  <c r="E19" i="1" s="1"/>
  <c r="C19" i="1"/>
  <c r="D18" i="1"/>
  <c r="E18" i="1" s="1"/>
  <c r="C18" i="1"/>
  <c r="D17" i="1"/>
  <c r="E17" i="1" s="1"/>
  <c r="C17" i="1"/>
  <c r="D16" i="1"/>
  <c r="E16" i="1" s="1"/>
  <c r="C16" i="1"/>
  <c r="D15" i="1"/>
  <c r="E15" i="1" s="1"/>
  <c r="C15" i="1"/>
  <c r="D14" i="1"/>
  <c r="E14" i="1" s="1"/>
  <c r="C14" i="1"/>
  <c r="D13" i="1"/>
  <c r="C13" i="1"/>
  <c r="D12" i="1"/>
  <c r="E12" i="1" s="1"/>
  <c r="C12" i="1"/>
  <c r="D11" i="1"/>
  <c r="E11" i="1" s="1"/>
  <c r="C11" i="1"/>
  <c r="D10" i="1"/>
  <c r="E10" i="1" s="1"/>
  <c r="C10" i="1"/>
  <c r="D8" i="1"/>
  <c r="E8" i="1" s="1"/>
  <c r="C8" i="1"/>
  <c r="E48" i="1" l="1"/>
</calcChain>
</file>

<file path=xl/sharedStrings.xml><?xml version="1.0" encoding="utf-8"?>
<sst xmlns="http://schemas.openxmlformats.org/spreadsheetml/2006/main" count="72" uniqueCount="70">
  <si>
    <t>New Product</t>
  </si>
  <si>
    <t>Mississippi - IT Hardware 3760
July 1, 2020</t>
  </si>
  <si>
    <t xml:space="preserve"> </t>
  </si>
  <si>
    <t>Price Change</t>
  </si>
  <si>
    <t>Discontinued</t>
  </si>
  <si>
    <t>Administrative Change</t>
  </si>
  <si>
    <t>Order Code</t>
  </si>
  <si>
    <t>Description</t>
  </si>
  <si>
    <t>US Suggested Retail Price</t>
  </si>
  <si>
    <t>MS EPL Price</t>
  </si>
  <si>
    <t>ACCUSYNC LCD VX LINE UP</t>
  </si>
  <si>
    <t>AS172-BK</t>
  </si>
  <si>
    <t>AccuSync AS172-BK, 17" LED Backlit LCD monitor, 1280 X 1024 , NaViSet, Digital / Analog Inputs, Black, 3 Year Warranty *Limited Availability* (Suggested Replacement Model for the AS171-BK)</t>
  </si>
  <si>
    <t>AS173M-BK</t>
  </si>
  <si>
    <t>AS193i-BK</t>
  </si>
  <si>
    <t>AccuSync AS193i-BK, 19" LED Backlit LCD monitor, IPS, 1280 X 1024, NaViSet, Digital / Analog Inputs, Black, 3 Year Warranty *NO LONGER ACCEPTING ORDERS*</t>
  </si>
  <si>
    <t>AS194Mi-BK</t>
  </si>
  <si>
    <t>AS221F-BK</t>
  </si>
  <si>
    <t>AS241F-BK</t>
  </si>
  <si>
    <t xml:space="preserve">MultiSync E Series LCD    </t>
  </si>
  <si>
    <t xml:space="preserve">        </t>
  </si>
  <si>
    <t>E171M-BK</t>
  </si>
  <si>
    <t>E172M-BK</t>
  </si>
  <si>
    <t>E221N-BK</t>
  </si>
  <si>
    <t>E233WMI-BK</t>
  </si>
  <si>
    <t>E242N-BK</t>
  </si>
  <si>
    <t>E245WMi-BK</t>
  </si>
  <si>
    <t>E271N-BK</t>
  </si>
  <si>
    <t>EA193Mi-BK</t>
  </si>
  <si>
    <t>EA223WM-BK</t>
  </si>
  <si>
    <t>MultiSync EA223WM-BK, 22" LED Backlit LCD Monitor, 1680x1050, DisplayPort / DVI-D / VGA inputs, No Touch Auto Adjust, NaViSet, Height Adjustable stand, Pivot, USB Hub, Integrated Speakers, Human Sensor, Black Cabinet, 3 Year Warranty *NO LONGER ACCEPTING ORDERS* (Suggested Replacement EA231WU-BK)</t>
  </si>
  <si>
    <t>EA224WMi-BK</t>
  </si>
  <si>
    <t>EA231WU-BK</t>
  </si>
  <si>
    <t>EA231WU-H-BK</t>
  </si>
  <si>
    <t>EA241F-BK</t>
  </si>
  <si>
    <t>EA241F-H-BK</t>
  </si>
  <si>
    <t>EA234WMi-BK</t>
  </si>
  <si>
    <t>EA245WMi-BK</t>
  </si>
  <si>
    <t>EA271F-BK</t>
  </si>
  <si>
    <t>EA275WMi-BK</t>
  </si>
  <si>
    <t>MultiSync EA275WMi-BK, 27" LED Backlit AH-IPS LCD Monitor, 2560x1440, HDMI / DisplayPort / DVI-I inputs, DisplayPort output, No Touch Auto Adjust, NaViSet, Height Adjustable Stand, Pivot, USB Hub (3.0 x 2 / 2.0 x 1), PbP, Integrated Speakers, Human Sensor, Black Cabinet, 3 Year Warranty *NO LONGER ACCEPTING ORDERS* (Suggested Replacement EA271Q-BK)</t>
  </si>
  <si>
    <t>EA271Q-BK</t>
  </si>
  <si>
    <t>EA271U-BK</t>
  </si>
  <si>
    <t>EX241UN-BK</t>
  </si>
  <si>
    <t>EX241UN-H-BK</t>
  </si>
  <si>
    <t>EX241UN-PT-H</t>
  </si>
  <si>
    <t>EX341R-BK</t>
  </si>
  <si>
    <t>MultiSync EX Accessories</t>
  </si>
  <si>
    <t>KT-SS1</t>
  </si>
  <si>
    <t>MultiSync P Series</t>
  </si>
  <si>
    <t>P243W-BK</t>
  </si>
  <si>
    <t>MultiSync PA Series</t>
  </si>
  <si>
    <t>PA243W</t>
  </si>
  <si>
    <t>PA243W-BK</t>
  </si>
  <si>
    <t>PA271Q-BK</t>
  </si>
  <si>
    <t>PA311D-BK</t>
  </si>
  <si>
    <t>LCD Spectraview Series</t>
  </si>
  <si>
    <t>EA271U-BK-SV</t>
  </si>
  <si>
    <t>EX241UN-BK-SV</t>
  </si>
  <si>
    <t>EA231WU-BK-SV</t>
  </si>
  <si>
    <t>EA241F-BK-SV</t>
  </si>
  <si>
    <t>EA245WMi-BK-SV</t>
  </si>
  <si>
    <t>EA271F-BK-SV</t>
  </si>
  <si>
    <t>EA271Q-BK-SV</t>
  </si>
  <si>
    <t>EX341R-BK-SV</t>
  </si>
  <si>
    <t>P243W-BK-SV</t>
  </si>
  <si>
    <t>PA243W-SV</t>
  </si>
  <si>
    <t>PA243W-BK-SV</t>
  </si>
  <si>
    <t>PA271Q-BK-SV</t>
  </si>
  <si>
    <t>PA311D-BK-SV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</si>
</sst>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s>
  <borders count="30">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98">
    <xf numFmtId="0" fontId="0" fillId="0" borderId="0" xfId="0"/>
    <xf numFmtId="0" fontId="1" fillId="2" borderId="1" xfId="0" applyFont="1" applyFill="1" applyBorder="1"/>
    <xf numFmtId="0" fontId="1" fillId="3" borderId="1" xfId="0" applyFont="1" applyFill="1" applyBorder="1"/>
    <xf numFmtId="0" fontId="1" fillId="4" borderId="1" xfId="0" applyFont="1" applyFill="1" applyBorder="1"/>
    <xf numFmtId="0" fontId="1" fillId="5" borderId="8" xfId="0" applyFont="1" applyFill="1" applyBorder="1"/>
    <xf numFmtId="0" fontId="5" fillId="0" borderId="1" xfId="2" applyFont="1" applyBorder="1" applyAlignment="1" applyProtection="1">
      <alignment horizontal="center" wrapText="1"/>
    </xf>
    <xf numFmtId="0" fontId="1" fillId="0" borderId="1" xfId="0" applyFont="1" applyBorder="1" applyAlignment="1">
      <alignment horizontal="center" wrapText="1"/>
    </xf>
    <xf numFmtId="49" fontId="1" fillId="0" borderId="13" xfId="0" applyNumberFormat="1" applyFont="1" applyBorder="1" applyAlignment="1">
      <alignment horizontal="center" wrapText="1"/>
    </xf>
    <xf numFmtId="44" fontId="1" fillId="0" borderId="13" xfId="1" applyFont="1" applyBorder="1" applyAlignment="1">
      <alignment horizontal="center" wrapText="1"/>
    </xf>
    <xf numFmtId="44" fontId="1" fillId="0" borderId="1" xfId="1" applyFont="1" applyBorder="1" applyAlignment="1">
      <alignment horizontal="center" wrapText="1"/>
    </xf>
    <xf numFmtId="44" fontId="0" fillId="0" borderId="0" xfId="1" applyFont="1"/>
    <xf numFmtId="0" fontId="1" fillId="0" borderId="14" xfId="0" applyFont="1" applyBorder="1" applyAlignment="1">
      <alignment horizontal="left"/>
    </xf>
    <xf numFmtId="1" fontId="1" fillId="0" borderId="15" xfId="0" applyNumberFormat="1" applyFont="1" applyBorder="1" applyAlignment="1">
      <alignment horizontal="left" wrapText="1"/>
    </xf>
    <xf numFmtId="44" fontId="1" fillId="0" borderId="15" xfId="1" applyFont="1" applyBorder="1" applyAlignment="1">
      <alignment horizontal="left" wrapText="1"/>
    </xf>
    <xf numFmtId="44" fontId="3" fillId="0" borderId="16" xfId="1" applyFont="1" applyBorder="1"/>
    <xf numFmtId="0" fontId="0" fillId="0" borderId="0" xfId="0" applyAlignment="1">
      <alignment wrapText="1"/>
    </xf>
    <xf numFmtId="0" fontId="3" fillId="6" borderId="0" xfId="0" applyFont="1" applyFill="1" applyAlignment="1">
      <alignment horizontal="left"/>
    </xf>
    <xf numFmtId="0" fontId="3" fillId="6" borderId="19" xfId="0" applyFont="1" applyFill="1" applyBorder="1" applyAlignment="1">
      <alignment horizontal="left" wrapText="1"/>
    </xf>
    <xf numFmtId="44" fontId="3" fillId="6" borderId="19" xfId="1" applyFont="1" applyFill="1" applyBorder="1" applyAlignment="1">
      <alignment horizontal="left"/>
    </xf>
    <xf numFmtId="44" fontId="3" fillId="6" borderId="20" xfId="1" applyFont="1" applyFill="1" applyBorder="1" applyAlignment="1">
      <alignment horizontal="center"/>
    </xf>
    <xf numFmtId="0" fontId="3" fillId="0" borderId="0" xfId="0" applyFont="1" applyAlignment="1">
      <alignment horizontal="left"/>
    </xf>
    <xf numFmtId="0" fontId="3" fillId="0" borderId="19" xfId="0" applyFont="1" applyBorder="1" applyAlignment="1">
      <alignment horizontal="left" wrapText="1"/>
    </xf>
    <xf numFmtId="44" fontId="3" fillId="0" borderId="19" xfId="1" applyFont="1" applyBorder="1" applyAlignment="1">
      <alignment horizontal="left"/>
    </xf>
    <xf numFmtId="44" fontId="3" fillId="0" borderId="20" xfId="1" applyFont="1" applyBorder="1" applyAlignment="1">
      <alignment horizontal="center"/>
    </xf>
    <xf numFmtId="0" fontId="3" fillId="6" borderId="20" xfId="0" applyFont="1" applyFill="1" applyBorder="1" applyAlignment="1">
      <alignment horizontal="left"/>
    </xf>
    <xf numFmtId="0" fontId="3" fillId="6" borderId="20" xfId="0" applyFont="1" applyFill="1" applyBorder="1" applyAlignment="1">
      <alignment horizontal="left" wrapText="1"/>
    </xf>
    <xf numFmtId="44" fontId="3" fillId="6" borderId="20" xfId="1" applyFont="1" applyFill="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wrapText="1"/>
    </xf>
    <xf numFmtId="44" fontId="3" fillId="0" borderId="20" xfId="1" applyFont="1" applyBorder="1" applyAlignment="1">
      <alignment horizontal="left"/>
    </xf>
    <xf numFmtId="49" fontId="1" fillId="0" borderId="14" xfId="1" applyNumberFormat="1" applyFont="1" applyBorder="1" applyAlignment="1">
      <alignment horizontal="left" wrapText="1"/>
    </xf>
    <xf numFmtId="1" fontId="3" fillId="0" borderId="15" xfId="0" applyNumberFormat="1" applyFont="1" applyBorder="1" applyAlignment="1">
      <alignment horizontal="left" wrapText="1"/>
    </xf>
    <xf numFmtId="44" fontId="3" fillId="0" borderId="15" xfId="1" applyFont="1" applyBorder="1" applyAlignment="1">
      <alignment horizontal="left" wrapText="1"/>
    </xf>
    <xf numFmtId="44" fontId="3" fillId="0" borderId="15" xfId="1" applyFont="1" applyBorder="1" applyAlignment="1">
      <alignment horizontal="center"/>
    </xf>
    <xf numFmtId="0" fontId="3" fillId="0" borderId="22" xfId="0" applyFont="1" applyBorder="1" applyAlignment="1">
      <alignment horizontal="left"/>
    </xf>
    <xf numFmtId="0" fontId="3" fillId="0" borderId="22" xfId="0" applyFont="1" applyBorder="1" applyAlignment="1">
      <alignment horizontal="left" wrapText="1"/>
    </xf>
    <xf numFmtId="44" fontId="3" fillId="0" borderId="22" xfId="1" applyFont="1" applyBorder="1" applyAlignment="1">
      <alignment horizontal="left"/>
    </xf>
    <xf numFmtId="0" fontId="3" fillId="0" borderId="17" xfId="0" applyFont="1" applyBorder="1" applyAlignment="1">
      <alignment horizontal="left"/>
    </xf>
    <xf numFmtId="0" fontId="3" fillId="0" borderId="17" xfId="0" applyFont="1" applyBorder="1" applyAlignment="1">
      <alignment horizontal="left" wrapText="1"/>
    </xf>
    <xf numFmtId="44" fontId="3" fillId="0" borderId="17" xfId="1" applyFont="1" applyBorder="1" applyAlignment="1">
      <alignment horizontal="left"/>
    </xf>
    <xf numFmtId="1" fontId="3" fillId="0" borderId="17" xfId="0" applyNumberFormat="1" applyFont="1" applyBorder="1" applyAlignment="1">
      <alignment horizontal="left"/>
    </xf>
    <xf numFmtId="1" fontId="3" fillId="0" borderId="17" xfId="0" applyNumberFormat="1" applyFont="1" applyBorder="1" applyAlignment="1">
      <alignment horizontal="left" wrapText="1"/>
    </xf>
    <xf numFmtId="0" fontId="3" fillId="0" borderId="23" xfId="0" applyFont="1" applyBorder="1" applyAlignment="1">
      <alignment horizontal="left"/>
    </xf>
    <xf numFmtId="0" fontId="3" fillId="0" borderId="23" xfId="0" applyFont="1" applyBorder="1" applyAlignment="1">
      <alignment horizontal="left" wrapText="1"/>
    </xf>
    <xf numFmtId="44" fontId="3" fillId="0" borderId="23" xfId="1" applyFont="1" applyBorder="1" applyAlignment="1">
      <alignment horizontal="left"/>
    </xf>
    <xf numFmtId="0" fontId="3" fillId="0" borderId="24" xfId="0" applyFont="1" applyBorder="1" applyAlignment="1">
      <alignment horizontal="left"/>
    </xf>
    <xf numFmtId="0" fontId="3" fillId="0" borderId="24" xfId="0" applyFont="1" applyBorder="1" applyAlignment="1">
      <alignment horizontal="left" wrapText="1"/>
    </xf>
    <xf numFmtId="44" fontId="3" fillId="0" borderId="24" xfId="1" applyFont="1" applyBorder="1" applyAlignment="1">
      <alignment horizontal="left"/>
    </xf>
    <xf numFmtId="44" fontId="3" fillId="0" borderId="21" xfId="1" applyFont="1" applyBorder="1" applyAlignment="1">
      <alignment horizontal="center"/>
    </xf>
    <xf numFmtId="0" fontId="3" fillId="0" borderId="26" xfId="0" applyFont="1" applyBorder="1" applyAlignment="1">
      <alignment horizontal="left"/>
    </xf>
    <xf numFmtId="0" fontId="3" fillId="0" borderId="26" xfId="0" applyFont="1" applyBorder="1" applyAlignment="1">
      <alignment horizontal="left" wrapText="1"/>
    </xf>
    <xf numFmtId="44" fontId="3" fillId="0" borderId="26" xfId="1" applyFont="1" applyBorder="1" applyAlignment="1">
      <alignment horizontal="left"/>
    </xf>
    <xf numFmtId="44" fontId="3" fillId="0" borderId="26" xfId="1" applyFont="1" applyBorder="1" applyAlignment="1">
      <alignment horizontal="center"/>
    </xf>
    <xf numFmtId="0" fontId="3" fillId="6" borderId="17" xfId="0" applyFont="1" applyFill="1" applyBorder="1" applyAlignment="1">
      <alignment horizontal="left"/>
    </xf>
    <xf numFmtId="0" fontId="3" fillId="6" borderId="17" xfId="0" applyFont="1" applyFill="1" applyBorder="1" applyAlignment="1">
      <alignment horizontal="left" wrapText="1"/>
    </xf>
    <xf numFmtId="44" fontId="3" fillId="6" borderId="17" xfId="1" applyFont="1" applyFill="1" applyBorder="1" applyAlignment="1">
      <alignment horizontal="left"/>
    </xf>
    <xf numFmtId="0" fontId="3" fillId="0" borderId="27" xfId="0" applyFont="1" applyBorder="1" applyAlignment="1">
      <alignment horizontal="left"/>
    </xf>
    <xf numFmtId="0" fontId="3" fillId="6" borderId="27" xfId="0" applyFont="1" applyFill="1" applyBorder="1" applyAlignment="1">
      <alignment horizontal="left"/>
    </xf>
    <xf numFmtId="0" fontId="3" fillId="0" borderId="12" xfId="0" applyFont="1" applyBorder="1" applyAlignment="1">
      <alignment horizontal="left"/>
    </xf>
    <xf numFmtId="1" fontId="3" fillId="0" borderId="20" xfId="0" applyNumberFormat="1" applyFont="1" applyBorder="1" applyAlignment="1">
      <alignment horizontal="left"/>
    </xf>
    <xf numFmtId="1" fontId="3" fillId="0" borderId="20" xfId="0" applyNumberFormat="1" applyFont="1" applyBorder="1" applyAlignment="1">
      <alignment horizontal="left" wrapText="1"/>
    </xf>
    <xf numFmtId="1" fontId="3" fillId="0" borderId="27" xfId="0" applyNumberFormat="1" applyFont="1" applyBorder="1" applyAlignment="1">
      <alignment horizontal="left"/>
    </xf>
    <xf numFmtId="1" fontId="3" fillId="0" borderId="21" xfId="0" applyNumberFormat="1" applyFont="1" applyBorder="1" applyAlignment="1">
      <alignment horizontal="left"/>
    </xf>
    <xf numFmtId="44" fontId="3" fillId="0" borderId="21" xfId="1" applyFont="1" applyBorder="1" applyAlignment="1">
      <alignment horizontal="left"/>
    </xf>
    <xf numFmtId="49" fontId="1" fillId="0" borderId="2" xfId="1" applyNumberFormat="1" applyFont="1" applyBorder="1" applyAlignment="1">
      <alignment horizontal="left" wrapText="1"/>
    </xf>
    <xf numFmtId="44" fontId="3" fillId="0" borderId="3" xfId="1" applyFont="1" applyBorder="1" applyAlignment="1">
      <alignment horizontal="center"/>
    </xf>
    <xf numFmtId="0" fontId="0" fillId="0" borderId="25" xfId="0" applyBorder="1"/>
    <xf numFmtId="0" fontId="3" fillId="0" borderId="28" xfId="0" applyFont="1" applyBorder="1" applyAlignment="1">
      <alignment horizontal="left"/>
    </xf>
    <xf numFmtId="44" fontId="3" fillId="0" borderId="29" xfId="1" applyFont="1" applyBorder="1" applyAlignment="1">
      <alignment horizontal="left"/>
    </xf>
    <xf numFmtId="0" fontId="0" fillId="0" borderId="18" xfId="0" applyBorder="1"/>
    <xf numFmtId="0" fontId="3" fillId="0" borderId="20" xfId="0" applyFont="1" applyBorder="1" applyAlignment="1">
      <alignment horizontal="left"/>
    </xf>
    <xf numFmtId="44" fontId="3" fillId="0" borderId="0" xfId="1" applyFont="1" applyAlignment="1">
      <alignment horizontal="left"/>
    </xf>
    <xf numFmtId="0" fontId="3" fillId="0" borderId="7" xfId="0" applyFont="1" applyBorder="1" applyAlignment="1">
      <alignment horizontal="left"/>
    </xf>
    <xf numFmtId="0" fontId="6" fillId="0" borderId="0" xfId="0" applyFont="1" applyAlignment="1">
      <alignment vertical="center" wrapText="1"/>
    </xf>
    <xf numFmtId="1" fontId="7" fillId="0" borderId="0" xfId="0" applyNumberFormat="1" applyFont="1" applyAlignment="1">
      <alignment horizontal="left"/>
    </xf>
    <xf numFmtId="49" fontId="0" fillId="0" borderId="0" xfId="0" applyNumberFormat="1" applyAlignment="1">
      <alignment wrapText="1"/>
    </xf>
    <xf numFmtId="44" fontId="8" fillId="0" borderId="0" xfId="1" applyFont="1" applyAlignment="1">
      <alignment horizontal="right" indent="2"/>
    </xf>
    <xf numFmtId="0" fontId="6" fillId="0" borderId="0" xfId="0" applyFont="1"/>
    <xf numFmtId="0" fontId="9" fillId="0" borderId="0" xfId="0" applyFont="1" applyAlignment="1">
      <alignment horizontal="left"/>
    </xf>
    <xf numFmtId="1" fontId="0" fillId="0" borderId="0" xfId="0" applyNumberFormat="1"/>
    <xf numFmtId="0" fontId="6" fillId="0" borderId="0" xfId="0" applyFont="1" applyAlignment="1">
      <alignment vertical="center"/>
    </xf>
    <xf numFmtId="44" fontId="6" fillId="0" borderId="0" xfId="1" applyFont="1" applyAlignment="1">
      <alignment horizontal="left"/>
    </xf>
    <xf numFmtId="49" fontId="1" fillId="0" borderId="18" xfId="1" applyNumberFormat="1" applyFont="1" applyBorder="1" applyAlignment="1">
      <alignment horizontal="left" wrapText="1"/>
    </xf>
    <xf numFmtId="0" fontId="0" fillId="0" borderId="18" xfId="0" applyBorder="1"/>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horizontal="center" wrapText="1"/>
    </xf>
    <xf numFmtId="49" fontId="1" fillId="0" borderId="8" xfId="1" applyNumberFormat="1" applyFont="1" applyBorder="1" applyAlignment="1">
      <alignment horizontal="left" wrapText="1"/>
    </xf>
    <xf numFmtId="0" fontId="3" fillId="0" borderId="18" xfId="0" applyFont="1" applyBorder="1"/>
    <xf numFmtId="0" fontId="0" fillId="0" borderId="25" xfId="0" applyBorder="1"/>
    <xf numFmtId="0" fontId="3" fillId="0" borderId="8" xfId="0" applyFont="1" applyBorder="1"/>
  </cellXfs>
  <cellStyles count="3">
    <cellStyle name="Currency" xfId="1" builtinId="4"/>
    <cellStyle name="Hyperlink" xfId="2" builtinId="8"/>
    <cellStyle name="Normal" xfId="0" builtinId="0"/>
  </cellStyles>
  <dxfs count="1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a:extLst>
            <a:ext uri="{FF2B5EF4-FFF2-40B4-BE49-F238E27FC236}">
              <a16:creationId xmlns:a16="http://schemas.microsoft.com/office/drawing/2014/main" id="{90829B8A-403C-4A6A-9E06-4FF102501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a:extLst>
            <a:ext uri="{FF2B5EF4-FFF2-40B4-BE49-F238E27FC236}">
              <a16:creationId xmlns:a16="http://schemas.microsoft.com/office/drawing/2014/main" id="{7C5DE6B1-E037-46F5-9037-230179249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a:extLst>
            <a:ext uri="{FF2B5EF4-FFF2-40B4-BE49-F238E27FC236}">
              <a16:creationId xmlns:a16="http://schemas.microsoft.com/office/drawing/2014/main" id="{E63D32FD-7CD9-4070-B4DB-46835ABA1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20%20Pricing\July%201%202020\CathyH%20Pricing%20Files\Monthly%20Gov%20Folder%20Pricing\Pricing%202020\New%20Pricing%20Master%20Gov%20and%20State%20New%20Updated%20Jul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Sheet2"/>
      <sheetName val="Main Sheet"/>
      <sheetName val="Full Matrix"/>
      <sheetName val="St. Contract Master"/>
      <sheetName val="ALJP2019-088"/>
      <sheetName val="ALJP2019-088 Submitted"/>
      <sheetName val="MS EPL3760 Projectors"/>
      <sheetName val="MS EPL3760 Monitors"/>
      <sheetName val="MS EPL3760 Large Format LCD"/>
      <sheetName val="Accessoreis Cost 6 2017"/>
      <sheetName val="New York 10 29 2019"/>
      <sheetName val="NY Approved 10 29 2019"/>
      <sheetName val="New York "/>
      <sheetName val="NY EXT Warrantie"/>
      <sheetName val="NY RFQ"/>
      <sheetName val="MS RFQ"/>
      <sheetName val="AL RFQ"/>
      <sheetName val="Total Cost "/>
      <sheetName val="MD PSP"/>
      <sheetName val="Sheet1"/>
    </sheetNames>
    <sheetDataSet>
      <sheetData sheetId="0"/>
      <sheetData sheetId="1"/>
      <sheetData sheetId="2"/>
      <sheetData sheetId="3">
        <row r="1">
          <cell r="B1" t="str">
            <v>Return to Main Sheet</v>
          </cell>
          <cell r="C1" t="str">
            <v>July 1 2020</v>
          </cell>
          <cell r="D1" t="str">
            <v xml:space="preserve"> </v>
          </cell>
          <cell r="E1" t="str">
            <v xml:space="preserve"> </v>
          </cell>
        </row>
        <row r="2">
          <cell r="B2" t="str">
            <v>July 1 2020 
Order Code</v>
          </cell>
          <cell r="C2" t="str">
            <v>Description</v>
          </cell>
          <cell r="D2" t="str">
            <v xml:space="preserve">US &amp; LATAM Suggested Retail Price </v>
          </cell>
          <cell r="E2" t="str">
            <v xml:space="preserve">US &amp; LATAM
Estimated Street ESP Price </v>
          </cell>
          <cell r="F2" t="str">
            <v>US &amp; LATAM
MAP 
Price</v>
          </cell>
        </row>
        <row r="3">
          <cell r="C3" t="str">
            <v>Description</v>
          </cell>
        </row>
        <row r="4">
          <cell r="B4" t="str">
            <v>NP-MC372X</v>
          </cell>
          <cell r="C4" t="str">
            <v>XGA LCD, 3700 Lumen, 1.2x zoom, 10,000 hour lamp projector - Dual HDMI, VGA, MultiPresenter, USB Viewer Capability, Closed Captioning, 7.1 lbs., 3 Year Warranty (Suggested Replacement Model for the NP-V332X, NP-VE303X, NP-VE303)</v>
          </cell>
          <cell r="D4">
            <v>949</v>
          </cell>
          <cell r="E4">
            <v>509</v>
          </cell>
          <cell r="F4">
            <v>509</v>
          </cell>
        </row>
        <row r="5">
          <cell r="B5" t="str">
            <v>NP-MC382W</v>
          </cell>
          <cell r="C5" t="str">
            <v>WXGA LCD, 3800 Lumen, 1.2x zoom, 10,000 hour lamp projector - Dual HDMI, VGA, MultiPresenter, USB Viewer Capability, Closed Captioning, 7.1 lbs., 3 Year Warranty (Suggested Replacement Model for the NP-V332W)</v>
          </cell>
          <cell r="D5">
            <v>999</v>
          </cell>
          <cell r="E5">
            <v>559</v>
          </cell>
          <cell r="F5">
            <v>559</v>
          </cell>
        </row>
        <row r="6">
          <cell r="B6" t="str">
            <v>NP-ME402X</v>
          </cell>
          <cell r="C6" t="str">
            <v>XGA LCD, 4000 Lumen, 1.7x zoom, 10,000 hour lamp projector - Dual HDMI, VGA, MultiPresenter, USB Viewer Capability, Closed Captioning, 7.1 lbs., 3 Year Warranty (Suggested Replacement Model for the NP-ME301X, NP-ME331X, NP-ME361X, NP-ME401X), NP-M402X and NP-M403X)</v>
          </cell>
          <cell r="D6">
            <v>1179</v>
          </cell>
          <cell r="E6">
            <v>769</v>
          </cell>
          <cell r="F6">
            <v>699</v>
          </cell>
        </row>
        <row r="7">
          <cell r="B7" t="str">
            <v>NP-ME372W</v>
          </cell>
          <cell r="C7" t="str">
            <v>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v>
          </cell>
          <cell r="D7">
            <v>1179</v>
          </cell>
          <cell r="E7">
            <v>769</v>
          </cell>
          <cell r="F7">
            <v>699</v>
          </cell>
        </row>
        <row r="8">
          <cell r="B8" t="str">
            <v>NP-ME382U</v>
          </cell>
          <cell r="C8" t="str">
            <v>WUXGA LCD, 3800 Lumen, 1.6x zoom, 10,000 hour lamp projector - Dual HDMI, VGA, MultiPresenter, USB Viewer Capability, Closed Captioning, 7.7 lbs., 3 Year Warranty (Suggested Replacement Model for the NP-M403H, NP-V302H), NP-M402X and NP-M403X)</v>
          </cell>
          <cell r="D8">
            <v>1569</v>
          </cell>
          <cell r="E8">
            <v>1011</v>
          </cell>
          <cell r="F8">
            <v>919</v>
          </cell>
        </row>
        <row r="10">
          <cell r="B10" t="str">
            <v>NP-UM361X</v>
          </cell>
          <cell r="C10" t="str">
            <v>XGA, LCD, 3600 Lumen Ultra Short Throw Projector w/16W speaker, Closed Captioning and RJ-45, 12.6 lbs., 3 Year Warranty (Suggested Replacement Model for the NP-UM330X, NP-M333XS)</v>
          </cell>
          <cell r="D10">
            <v>1499</v>
          </cell>
          <cell r="E10">
            <v>1198</v>
          </cell>
          <cell r="F10">
            <v>1089</v>
          </cell>
        </row>
        <row r="11">
          <cell r="B11" t="str">
            <v>NP-UM361X-WK</v>
          </cell>
          <cell r="C11" t="str">
            <v>XGA, LCD, 3600 Lumen Ultra Short Throw Projector w/16W speaker, Closed Captioning and RJ-45, 47.8 lbs., Includes NP04WK1 wall mount, 3 Year Warranty (Suggested Replacement Model for the NP-UM330X-WK)</v>
          </cell>
          <cell r="D11">
            <v>1718</v>
          </cell>
          <cell r="E11">
            <v>1330</v>
          </cell>
          <cell r="F11">
            <v>1209</v>
          </cell>
        </row>
        <row r="12">
          <cell r="B12" t="str">
            <v>NP-UM361Xi-WK</v>
          </cell>
          <cell r="C12" t="str">
            <v>XGA, LCD, 3600 Lumen Ultra Short Throw INTERACTIVE Projector w/16W speaker, Closed Captioning and RJ-45, 47.8 lbs., Includes NP04Wi Interactive module and NP04WK1 wall mount, 3 Year Warranty (Suggested Replacement Model for the NP-UM330Xi-WK and the NP-UM330Xi2-WK)</v>
          </cell>
          <cell r="D12">
            <v>2099</v>
          </cell>
          <cell r="E12">
            <v>1880</v>
          </cell>
          <cell r="F12">
            <v>1709</v>
          </cell>
        </row>
        <row r="13">
          <cell r="B13" t="str">
            <v>NP-UM361Xi-TM</v>
          </cell>
          <cell r="C13" t="str">
            <v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3">
            <v>2398</v>
          </cell>
          <cell r="E13">
            <v>2173</v>
          </cell>
          <cell r="F13">
            <v>1975</v>
          </cell>
        </row>
        <row r="14">
          <cell r="B14" t="str">
            <v>NP-UM351W</v>
          </cell>
          <cell r="C14" t="str">
            <v>WXGA, LCD, 3500 Lumen Ultra Short Throw Projector w/16W speaker, Closed Captioning and RJ-45, 12.6 lbs., 3 Year Warranty (Suggested Replacement Model for the NP-UM330W)</v>
          </cell>
          <cell r="D14">
            <v>1699</v>
          </cell>
          <cell r="E14">
            <v>1429</v>
          </cell>
          <cell r="F14">
            <v>1299</v>
          </cell>
        </row>
        <row r="15">
          <cell r="B15" t="str">
            <v>NP-UM351W-WK</v>
          </cell>
          <cell r="C15" t="str">
            <v>WXGA, LCD, 3500 Lumen Ultra Short Throw Projector w/16W speaker, Closed Captioning and RJ-45, 47.8 lbs., Includes NP04WK1 wall mount, 3 Year Warranty (Suggested Replacement Model for the NP-UM330W-WK)</v>
          </cell>
          <cell r="D15">
            <v>1918</v>
          </cell>
          <cell r="E15">
            <v>1539</v>
          </cell>
          <cell r="F15">
            <v>1399</v>
          </cell>
        </row>
        <row r="16">
          <cell r="B16" t="str">
            <v>NP-UM351Wi-WK</v>
          </cell>
          <cell r="C16" t="str">
            <v>WXGA, LCD, 3500 Lumen Ultra Short Throw INTERACTIVE Projector w/16W speaker, Closed Captioning and RJ-45, 47.8 lbs., Includes NP04Wi Interactive module and NP04WK1 wall mount, 3 Year Warranty (Suggested Replacement Model for the NP-UM330Wi-WK and the NP-UM330Wi2-WK)</v>
          </cell>
          <cell r="D16">
            <v>2299</v>
          </cell>
          <cell r="E16">
            <v>2111</v>
          </cell>
          <cell r="F16">
            <v>1919</v>
          </cell>
        </row>
        <row r="17">
          <cell r="B17" t="str">
            <v>NP-UM351Wi-TM</v>
          </cell>
          <cell r="C17" t="str">
            <v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7">
            <v>2598</v>
          </cell>
          <cell r="E17">
            <v>2408</v>
          </cell>
          <cell r="F17">
            <v>2189</v>
          </cell>
        </row>
        <row r="18">
          <cell r="B18" t="str">
            <v>NP-UM352W</v>
          </cell>
          <cell r="C18" t="str">
            <v>WXGA, LCD, 3500 Lumen Ultra Short Throw INTERACTIVE Projector w/20W speaker, Built-in Interactive Camera, Closed Captioning and RJ-45, 12.4 lbs., 3 Year Warranty LIMITED AVAILABILITY</v>
          </cell>
          <cell r="D18">
            <v>2699</v>
          </cell>
          <cell r="E18">
            <v>1374</v>
          </cell>
          <cell r="F18">
            <v>1249</v>
          </cell>
        </row>
        <row r="19">
          <cell r="B19" t="str">
            <v>NP-UM352W-WK</v>
          </cell>
          <cell r="C19" t="str">
            <v>WXGA, LCD, 3500 Lumen Ultra Short Throw INTERACTIVE Projector w/20W speaker, Closed Captioning and RJ-45, 54.0 lbs., Includes NP04WK1 wall mount, 3 Year Warranty LIMITED AVAILABILITY</v>
          </cell>
          <cell r="D19">
            <v>2799</v>
          </cell>
          <cell r="E19">
            <v>1484</v>
          </cell>
          <cell r="F19">
            <v>1349</v>
          </cell>
        </row>
        <row r="20">
          <cell r="B20" t="str">
            <v>NP-UM352W-TM</v>
          </cell>
          <cell r="C20" t="str">
            <v>WXGA, LCD, 3500 Lumen Ultra Short Throw INTERACTIVE Projector w/20W speaker, Closed Captioning and RJ-45, 55.0 lbs., Built-in Interactive camera, NP01TM Touch Module and NP04WK1 wall mount, 3 Year Warranty NO LONGER ACCEPTING ORDERS</v>
          </cell>
          <cell r="D20">
            <v>3098</v>
          </cell>
          <cell r="E20">
            <v>2308</v>
          </cell>
          <cell r="F20">
            <v>2098</v>
          </cell>
        </row>
        <row r="21">
          <cell r="B21" t="str">
            <v>NP-UM383WL</v>
          </cell>
          <cell r="C21" t="str">
            <v>WXGA, LCD, HLD LED Light Source, 3800 Lumen Ultra Short Throw Projector, 5 Year Warranty</v>
          </cell>
          <cell r="D21">
            <v>2299</v>
          </cell>
          <cell r="E21">
            <v>2034</v>
          </cell>
          <cell r="F21">
            <v>1849</v>
          </cell>
        </row>
        <row r="22">
          <cell r="B22" t="str">
            <v>NP-UM383WL-WK</v>
          </cell>
          <cell r="C22" t="str">
            <v>WXGA, LCD, HLD LED Light Source, 3800 Lumen Ultra Short Throw Projector, Includes NP06WK1 Wall Mount, 5 Year Warranty</v>
          </cell>
          <cell r="D22">
            <v>2399</v>
          </cell>
          <cell r="E22">
            <v>2144</v>
          </cell>
          <cell r="F22">
            <v>1949</v>
          </cell>
        </row>
        <row r="24">
          <cell r="B24" t="str">
            <v>NP-P474W</v>
          </cell>
          <cell r="C24" t="str">
            <v>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v>
          </cell>
          <cell r="D24">
            <v>2599</v>
          </cell>
          <cell r="E24">
            <v>1803</v>
          </cell>
          <cell r="F24">
            <v>1639</v>
          </cell>
        </row>
        <row r="25">
          <cell r="B25" t="str">
            <v>NP-P474U</v>
          </cell>
          <cell r="C25" t="str">
            <v>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v>
          </cell>
          <cell r="D25">
            <v>3499</v>
          </cell>
          <cell r="E25">
            <v>2089</v>
          </cell>
          <cell r="F25">
            <v>1899</v>
          </cell>
        </row>
        <row r="26">
          <cell r="B26" t="str">
            <v>NP-P554W</v>
          </cell>
          <cell r="C26" t="str">
            <v>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v>
          </cell>
          <cell r="D26">
            <v>2899</v>
          </cell>
          <cell r="E26">
            <v>2089</v>
          </cell>
          <cell r="F26">
            <v>1899</v>
          </cell>
        </row>
        <row r="27">
          <cell r="B27" t="str">
            <v>NP-P554U</v>
          </cell>
          <cell r="C27" t="str">
            <v>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v>
          </cell>
          <cell r="D27">
            <v>3499</v>
          </cell>
          <cell r="E27">
            <v>2474</v>
          </cell>
          <cell r="F27">
            <v>2249</v>
          </cell>
        </row>
        <row r="28">
          <cell r="B28" t="str">
            <v>NP-P506QL</v>
          </cell>
          <cell r="C28" t="str">
            <v xml:space="preserve">4K UHD DLP, Laser Light Source, 20,000 hours light source life, 5000 Lumen Entry Installation Projector - Lens Shift, HDBaseT, Dual HDMI, 25.4 lbs., 5 Year Warranty </v>
          </cell>
          <cell r="D28">
            <v>7449</v>
          </cell>
          <cell r="E28">
            <v>4729</v>
          </cell>
          <cell r="F28">
            <v>4299</v>
          </cell>
        </row>
        <row r="29">
          <cell r="B29" t="str">
            <v>NP-P525WL</v>
          </cell>
          <cell r="C29" t="str">
            <v>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v>
          </cell>
          <cell r="D29">
            <v>4999</v>
          </cell>
          <cell r="E29">
            <v>2419</v>
          </cell>
          <cell r="F29">
            <v>2199</v>
          </cell>
        </row>
        <row r="30">
          <cell r="B30" t="str">
            <v>NP-P525UL</v>
          </cell>
          <cell r="C30" t="str">
            <v>WUXGA LCD, Laser Light Source, 20,000 hours light source life, 5200 Lumen Entry Installation Projector - Lens Shift, HDBaseT, Dual HDMI, VGA, MultiPresenter, USB Viewer Capability, 21.3 lbs., 5 Year Warranty (Suggested Replacement Model for the NP-P502HL-2)</v>
          </cell>
          <cell r="D30">
            <v>5999</v>
          </cell>
          <cell r="E30">
            <v>3079</v>
          </cell>
          <cell r="F30">
            <v>2799</v>
          </cell>
        </row>
        <row r="31">
          <cell r="B31" t="str">
            <v>NP-P605UL</v>
          </cell>
          <cell r="C31" t="str">
            <v xml:space="preserve">WUXGA LCD, Laser Light Source, 20,000 hours light source life, 6000 Lumen Entry Installation Projector - Lens Shift, HDBaseT, Dual HDMI, VGA, MultiPresenter, USB Viewer Capability, 21.4 lbs., 5 Year Warranty </v>
          </cell>
          <cell r="D31">
            <v>6299</v>
          </cell>
          <cell r="E31">
            <v>4058</v>
          </cell>
          <cell r="F31">
            <v>3689</v>
          </cell>
        </row>
        <row r="32">
          <cell r="B32" t="str">
            <v>NP-PE455WL</v>
          </cell>
          <cell r="C32" t="str">
            <v>WXGA LCD, Laser Light Source, 20,000 hours light source life, 4500 Lumen Entry Installation Projector - Lens Shift, Dual HDMI, VGA, MultiPresenter, USB Viewer Capability,  20.7 lbs., 5 Year Warranty</v>
          </cell>
          <cell r="D32">
            <v>2999</v>
          </cell>
          <cell r="E32">
            <v>2254</v>
          </cell>
          <cell r="F32">
            <v>2049</v>
          </cell>
        </row>
        <row r="33">
          <cell r="B33" t="str">
            <v>NP-PE455UL</v>
          </cell>
          <cell r="C33" t="str">
            <v>WUXGA LCD, Laser Light Source, 20,000 hours light source life, 4500 Lumen Entry Installation Projector - Lens Shift, Dual HDMI, VGA, MultiPresenter, USB Viewer Capability,  20.7 lbs., 5 Year Warranty</v>
          </cell>
          <cell r="D33">
            <v>3499</v>
          </cell>
          <cell r="E33">
            <v>2925</v>
          </cell>
          <cell r="F33">
            <v>2659</v>
          </cell>
        </row>
        <row r="35">
          <cell r="B35" t="str">
            <v>NP-PA653U</v>
          </cell>
          <cell r="C35" t="str">
            <v>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35">
            <v>5999</v>
          </cell>
          <cell r="E35">
            <v>6082</v>
          </cell>
          <cell r="F35">
            <v>5529</v>
          </cell>
        </row>
        <row r="36">
          <cell r="B36" t="str">
            <v>NP-PA653U-41ZL</v>
          </cell>
          <cell r="C36" t="str">
            <v>NP-PA653U with NP41ZL lens.  Bundle includes PA653U projector and NP41ZL lens, 3 Year Warranty (Can only be sold to authorized integrators and cannot be sold on the internet)</v>
          </cell>
          <cell r="D36">
            <v>7299</v>
          </cell>
          <cell r="E36">
            <v>6423</v>
          </cell>
          <cell r="F36">
            <v>5839</v>
          </cell>
        </row>
        <row r="37">
          <cell r="B37" t="str">
            <v>NP-PA653UL</v>
          </cell>
          <cell r="C37" t="str">
            <v>WUXGA LCD, 6500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 *NO LONGER ACCEPTING ORDERS* (Suggested Replacement NP-PA703UL)</v>
          </cell>
          <cell r="D37">
            <v>8559</v>
          </cell>
          <cell r="E37">
            <v>8557</v>
          </cell>
          <cell r="F37">
            <v>7779</v>
          </cell>
        </row>
        <row r="38">
          <cell r="B38" t="str">
            <v>NP-PA653UL-41ZL</v>
          </cell>
          <cell r="C38" t="str">
            <v>NP-PA653UL with NP41ZL lens.  Bundle includes PA653UL projector and NP41ZL lens, 5 Year Warranty (Can only be sold to authorized integrators and cannot be sold on the internet) *NO LONGER ACCEPTING ORDERS* (Suggested Replacement NP-PA703UL-41ZL)</v>
          </cell>
          <cell r="D38">
            <v>8889</v>
          </cell>
          <cell r="E38">
            <v>8887</v>
          </cell>
          <cell r="F38">
            <v>8079</v>
          </cell>
        </row>
        <row r="39">
          <cell r="B39" t="str">
            <v>NP-PA703UL</v>
          </cell>
          <cell r="C39" t="str">
            <v>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v>
          </cell>
          <cell r="D39">
            <v>8559</v>
          </cell>
          <cell r="E39">
            <v>8766</v>
          </cell>
          <cell r="F39">
            <v>7969</v>
          </cell>
        </row>
        <row r="40">
          <cell r="B40" t="str">
            <v>NP-PA703UL-41ZL</v>
          </cell>
          <cell r="C40" t="str">
            <v>NP-PA703UL with NP41ZL lens.  Bundle includes PA703UL projector and NP41ZL lens, 5 Year Warranty (Can only be sold to authorized integrators and cannot be sold on the internet)</v>
          </cell>
          <cell r="D40">
            <v>8889</v>
          </cell>
          <cell r="E40">
            <v>9107</v>
          </cell>
          <cell r="F40">
            <v>8279</v>
          </cell>
        </row>
        <row r="41">
          <cell r="B41" t="str">
            <v>NP-PA803U</v>
          </cell>
          <cell r="C41" t="str">
            <v>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1">
            <v>7499</v>
          </cell>
          <cell r="E41">
            <v>6984</v>
          </cell>
          <cell r="F41">
            <v>6349</v>
          </cell>
        </row>
        <row r="42">
          <cell r="B42" t="str">
            <v>NP-PA803U-41ZL</v>
          </cell>
          <cell r="C42" t="str">
            <v>NP-PA803U with NP41ZL lens.  Bundle includes PA803U projector and NP41ZL lens, 3 Year Warranty (Can only be sold to authorized integrators and cannot be sold on the internet)</v>
          </cell>
          <cell r="D42">
            <v>8349</v>
          </cell>
          <cell r="E42">
            <v>7325</v>
          </cell>
          <cell r="F42">
            <v>6659</v>
          </cell>
        </row>
        <row r="43">
          <cell r="B43" t="str">
            <v>NP-PA803UL</v>
          </cell>
          <cell r="C43" t="str">
            <v>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v>
          </cell>
          <cell r="D43">
            <v>12396</v>
          </cell>
          <cell r="E43">
            <v>12396</v>
          </cell>
          <cell r="F43">
            <v>11269</v>
          </cell>
        </row>
        <row r="44">
          <cell r="B44" t="str">
            <v>NP-PA803UL-41ZL</v>
          </cell>
          <cell r="C44" t="str">
            <v>NP-PA803UL with NP41ZL lens.  Bundle includes PA803UL projector and NP41ZL lens, 5 Year Warranty (Can only be sold to authorized integrators and cannot be sold on the internet)</v>
          </cell>
          <cell r="D44">
            <v>12737</v>
          </cell>
          <cell r="E44">
            <v>12737</v>
          </cell>
          <cell r="F44">
            <v>11579</v>
          </cell>
        </row>
        <row r="45">
          <cell r="B45" t="str">
            <v>NP-PA853W</v>
          </cell>
          <cell r="C45" t="str">
            <v>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5">
            <v>5599</v>
          </cell>
          <cell r="E45">
            <v>5246</v>
          </cell>
          <cell r="F45">
            <v>4769</v>
          </cell>
        </row>
        <row r="46">
          <cell r="B46" t="str">
            <v>NP-PA853W-41ZL</v>
          </cell>
          <cell r="C46" t="str">
            <v>NP-PA853W with NP41ZL lens.  Bundle includes PA853W projector and NP41ZL lens, 3 Year Warranty (Can only be sold to authorized integrators and cannot be sold on the internet)</v>
          </cell>
          <cell r="D46">
            <v>6499</v>
          </cell>
          <cell r="E46">
            <v>5576</v>
          </cell>
          <cell r="F46">
            <v>5069</v>
          </cell>
        </row>
        <row r="47">
          <cell r="B47" t="str">
            <v>NP-PA903X</v>
          </cell>
          <cell r="C47" t="str">
            <v>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7">
            <v>5399</v>
          </cell>
          <cell r="E47">
            <v>5070</v>
          </cell>
          <cell r="F47">
            <v>4609</v>
          </cell>
        </row>
        <row r="48">
          <cell r="B48" t="str">
            <v>NP-PA903X-41ZL</v>
          </cell>
          <cell r="C48" t="str">
            <v>NP-PA903X with NP41ZL lens.  Bundle includes PA903X projector and NP41ZL lens, 3 Year Warranty (Can only be sold to authorized integrators and cannot be sold on the internet)</v>
          </cell>
          <cell r="D48">
            <v>6299</v>
          </cell>
          <cell r="E48">
            <v>5411</v>
          </cell>
          <cell r="F48">
            <v>4919</v>
          </cell>
        </row>
        <row r="49">
          <cell r="B49" t="str">
            <v>NP-PA1004UL-B</v>
          </cell>
          <cell r="C49"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v>
          </cell>
          <cell r="D49">
            <v>23099</v>
          </cell>
          <cell r="E49">
            <v>19249</v>
          </cell>
          <cell r="F49">
            <v>17499</v>
          </cell>
        </row>
        <row r="50">
          <cell r="B50" t="str">
            <v>NP-PA1004UL-W</v>
          </cell>
          <cell r="C50"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v>
          </cell>
          <cell r="D50">
            <v>23099</v>
          </cell>
          <cell r="E50">
            <v>19249</v>
          </cell>
          <cell r="F50">
            <v>17499</v>
          </cell>
        </row>
        <row r="51">
          <cell r="B51" t="str">
            <v xml:space="preserve">NP-PA1004UL-B-41 </v>
          </cell>
          <cell r="C51" t="str">
            <v>NP-PA1004UL with NP41ZL lens.  Bundle includes PA1004UL projector and NP41ZL lens, BLACK CABINET, 5 Year Warranty (Can only be sold to authorized integrators and cannot be sold on the internet)</v>
          </cell>
          <cell r="D51">
            <v>23799</v>
          </cell>
          <cell r="E51">
            <v>19799</v>
          </cell>
          <cell r="F51">
            <v>17999</v>
          </cell>
        </row>
        <row r="52">
          <cell r="B52" t="str">
            <v xml:space="preserve">NP-PA1004UL-W-41 </v>
          </cell>
          <cell r="C52" t="str">
            <v>NP-PA1004UL with NP41ZL lens.  Bundle includes PA1004UL projector and NP41ZL lens, WHITE CABINET, 5 Year Warranty (Can only be sold to authorized integrators and cannot be sold on the internet)</v>
          </cell>
          <cell r="D52">
            <v>23799</v>
          </cell>
          <cell r="E52">
            <v>19799</v>
          </cell>
          <cell r="F52">
            <v>17999</v>
          </cell>
        </row>
        <row r="54">
          <cell r="B54" t="str">
            <v>NP-PX803UL-WH</v>
          </cell>
          <cell r="C54"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v>
          </cell>
          <cell r="D54">
            <v>19999</v>
          </cell>
          <cell r="E54">
            <v>16455</v>
          </cell>
          <cell r="F54">
            <v>14959</v>
          </cell>
        </row>
        <row r="55">
          <cell r="B55" t="str">
            <v>NP-PX803UL-BK</v>
          </cell>
          <cell r="C55"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v>
          </cell>
          <cell r="D55">
            <v>19999</v>
          </cell>
          <cell r="E55">
            <v>16455</v>
          </cell>
          <cell r="F55">
            <v>14959</v>
          </cell>
        </row>
        <row r="56">
          <cell r="B56" t="str">
            <v>NP-PX803UL-W-18</v>
          </cell>
          <cell r="C56" t="str">
            <v>NP-PX803UL-WH with NP18ZL lens.  Bundle includes PX803UL-WH projector and NP18ZL lens, 5 Year Warranty (Can only be sold to authorized integrators and cannot be sold on the internet) (Suggested Replacement Model for the NP-PX800X-08ZL and NP-PX800X2-08ZL)</v>
          </cell>
          <cell r="D56">
            <v>21649</v>
          </cell>
          <cell r="E56">
            <v>19139</v>
          </cell>
          <cell r="F56">
            <v>17399</v>
          </cell>
        </row>
        <row r="57">
          <cell r="B57" t="str">
            <v>NP-PX803UL-B-18</v>
          </cell>
          <cell r="C57" t="str">
            <v>NP-PX803UL-BK with NP18ZL lens.  Bundle includes PX803UL-BK projector and NP18ZL lens, 5 Year Warranty (Can only be sold to authorized integrators and cannot be sold on the internet) (Suggested Replacement Model for the NP-PX800X-08ZL and NP-PX800X2-08ZL)</v>
          </cell>
          <cell r="D57">
            <v>21649</v>
          </cell>
          <cell r="E57">
            <v>19139</v>
          </cell>
          <cell r="F57">
            <v>17399</v>
          </cell>
        </row>
        <row r="58">
          <cell r="B58" t="str">
            <v>NP-PX1004UL-WH</v>
          </cell>
          <cell r="C58"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v>
          </cell>
          <cell r="D58">
            <v>25499</v>
          </cell>
          <cell r="E58">
            <v>20399</v>
          </cell>
          <cell r="F58">
            <v>20399</v>
          </cell>
        </row>
        <row r="59">
          <cell r="B59" t="str">
            <v>NP-PX1004UL-BK</v>
          </cell>
          <cell r="C59"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v>
          </cell>
          <cell r="D59">
            <v>25499</v>
          </cell>
          <cell r="E59">
            <v>20399</v>
          </cell>
          <cell r="F59">
            <v>20399</v>
          </cell>
        </row>
        <row r="60">
          <cell r="B60" t="str">
            <v>NP-PX1004UL-W-18</v>
          </cell>
          <cell r="C60" t="str">
            <v>NP-PX1004UL-WH with NP18ZL lens.  Bundle includes PX1004UL-WH projector and NP18ZL lens, 5 Year Warranty (Can only be sold to authorized integrators and cannot be sold on the internet) (Suggested Replacement Model for the NP-PX800X-08ZL and NP-PX800X2-08ZL)</v>
          </cell>
          <cell r="D60">
            <v>28874</v>
          </cell>
          <cell r="E60">
            <v>23099</v>
          </cell>
          <cell r="F60">
            <v>23099</v>
          </cell>
        </row>
        <row r="61">
          <cell r="B61" t="str">
            <v>NP-PX1004UL-B-18</v>
          </cell>
          <cell r="C61" t="str">
            <v>NP-PX1004UL-BK with NP18ZL lens.  Bundle includes PX1004UL-BK projector and NP18ZL lens, 5 Year Warranty (Can only be sold to authorized integrators and cannot be sold on the internet) (Suggested Replacement Model for the NP-PX800X-08ZL and NP-PX800X2-08ZL)</v>
          </cell>
          <cell r="D61">
            <v>28874</v>
          </cell>
          <cell r="E61">
            <v>23099</v>
          </cell>
          <cell r="F61">
            <v>23099</v>
          </cell>
        </row>
        <row r="62">
          <cell r="B62" t="str">
            <v>NP-PX1005QL-W</v>
          </cell>
          <cell r="C62"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v>
          </cell>
          <cell r="D62">
            <v>30749</v>
          </cell>
          <cell r="E62">
            <v>24599</v>
          </cell>
          <cell r="F62">
            <v>24599</v>
          </cell>
        </row>
        <row r="63">
          <cell r="B63" t="str">
            <v>NP-PX1005QL-B</v>
          </cell>
          <cell r="C63"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v>
          </cell>
          <cell r="D63">
            <v>30749</v>
          </cell>
          <cell r="E63">
            <v>24599</v>
          </cell>
          <cell r="F63">
            <v>24599</v>
          </cell>
        </row>
        <row r="64">
          <cell r="B64" t="str">
            <v>NP-PX1005QL-W-18</v>
          </cell>
          <cell r="C64" t="str">
            <v>NP-PX1005QL-WH with NP18ZL-4K lens.  Bundle includes PX1005QL-W projector and NP18ZL-4K lens, 5 Year Warranty (Can only be sold to authorized integrators and cannot be sold on the internet)  Shipping September 2018</v>
          </cell>
          <cell r="D64">
            <v>34836</v>
          </cell>
          <cell r="E64">
            <v>27869</v>
          </cell>
          <cell r="F64">
            <v>27869</v>
          </cell>
        </row>
        <row r="65">
          <cell r="B65" t="str">
            <v>NP-PX1005QL-B-18</v>
          </cell>
          <cell r="C65" t="str">
            <v>NP-PX1005QL-BK with NP18ZL-4K lens.  Bundle includes PX1005QL-B projector and NP18ZL-4K lens, 5 Year Warranty (Can only be sold to authorized integrators and cannot be sold on the internet)  Shipping September 2018</v>
          </cell>
          <cell r="D65">
            <v>34836</v>
          </cell>
          <cell r="E65">
            <v>27869</v>
          </cell>
          <cell r="F65">
            <v>27869</v>
          </cell>
        </row>
        <row r="66">
          <cell r="B66" t="str">
            <v>NP-PX2000UL</v>
          </cell>
          <cell r="C66" t="str">
            <v>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v>
          </cell>
          <cell r="D66">
            <v>38374</v>
          </cell>
          <cell r="E66">
            <v>30699</v>
          </cell>
          <cell r="F66">
            <v>30699</v>
          </cell>
        </row>
        <row r="67">
          <cell r="B67" t="str">
            <v>NP-PX2000UL-47ZL</v>
          </cell>
          <cell r="C67" t="str">
            <v>NP-PX2000UL with NP47ZL lens.  Bundle includes PX2000UL projector and NP47ZL lens, 5 Year Warranty (Can only be sold to authorized integrators and cannot be sold on the internet)  Shipping September 2018</v>
          </cell>
          <cell r="D67">
            <v>41638</v>
          </cell>
          <cell r="E67">
            <v>33310</v>
          </cell>
          <cell r="F67">
            <v>33310</v>
          </cell>
        </row>
        <row r="69">
          <cell r="B69" t="str">
            <v>NP-PH2601QL</v>
          </cell>
          <cell r="C69" t="str">
            <v>4K 3-Chip DLP, RB Laser Light Source, 20,000 hours light source life, 30,000 Lumen Integration Projector (THIS PRODUCT SHIPS WITHOUT A LENS), (Includes NP-LV01BD) - 2000:1 Contrast (with iris), Liquid Cooled, Portrait &amp; Tilt Free, 3D Sync, Full Geometric Correction Including Edge Blending, 317.5 lbs., 5 Year Warranty. (Can only be sold to authorized integrators and cannot be sold on the internet) Replacement for NP-PH1400U</v>
          </cell>
          <cell r="D69">
            <v>133249</v>
          </cell>
          <cell r="E69">
            <v>133249</v>
          </cell>
          <cell r="F69">
            <v>133249</v>
          </cell>
        </row>
        <row r="70">
          <cell r="B70" t="str">
            <v>NP-PH3501QL</v>
          </cell>
          <cell r="C70" t="str">
            <v>4K 3-Chip DLP, RB Laser Light Source, 20,000 hours light source life, 40,000 Lumen Integration Projector (THIS PRODUCT SHIPS WITHOUT A LENS), (Includes NP-LV01BD) - 2000:1 Contrast (with iris), Liquid Cooled, Portrait &amp; Tilt Free, 3D Sync, Full Geometric Correction Including Edge Blending, 372.6 lbs., 5 Year Warranty. (Can only be sold to authorized integrators and cannot be sold on the internet)</v>
          </cell>
          <cell r="D70">
            <v>153749</v>
          </cell>
          <cell r="E70">
            <v>153749</v>
          </cell>
          <cell r="F70">
            <v>153749</v>
          </cell>
        </row>
        <row r="72">
          <cell r="B72" t="str">
            <v>MT60LP</v>
          </cell>
          <cell r="C72" t="str">
            <v>Standard Replacement Lamp for MT1060/1060R/1065/860</v>
          </cell>
          <cell r="D72">
            <v>495</v>
          </cell>
          <cell r="E72">
            <v>495</v>
          </cell>
          <cell r="F72" t="str">
            <v>No MAP Price</v>
          </cell>
        </row>
        <row r="73">
          <cell r="B73" t="str">
            <v>MT70LP</v>
          </cell>
          <cell r="C73" t="str">
            <v>Standard Replacement Lamp for MT1075</v>
          </cell>
          <cell r="D73">
            <v>495</v>
          </cell>
          <cell r="E73">
            <v>495</v>
          </cell>
          <cell r="F73" t="str">
            <v>No MAP Price</v>
          </cell>
        </row>
        <row r="74">
          <cell r="B74" t="str">
            <v>NP04LP</v>
          </cell>
          <cell r="C74" t="str">
            <v>Replacement Lamp for the NP4000 and NP4001</v>
          </cell>
          <cell r="D74">
            <v>599</v>
          </cell>
          <cell r="E74">
            <v>599</v>
          </cell>
          <cell r="F74" t="str">
            <v>No MAP Price</v>
          </cell>
        </row>
        <row r="75">
          <cell r="B75" t="str">
            <v>NP06LP</v>
          </cell>
          <cell r="C75" t="str">
            <v>Replacement Lamp for NP1150, NP2150, NP3150, NP3151W, NP1250, NP2250, NP3250, NP3250W, NP1200 and NP2200 projectors.</v>
          </cell>
          <cell r="D75">
            <v>545</v>
          </cell>
          <cell r="E75">
            <v>545</v>
          </cell>
          <cell r="F75" t="str">
            <v>No MAP Price</v>
          </cell>
        </row>
        <row r="76">
          <cell r="B76" t="str">
            <v>NP07LP</v>
          </cell>
          <cell r="C76" t="str">
            <v>Replacement Lamp for NP300/400/500/500W/500WS/600/600S, NP410W/510W/510WS/610 and NP610S projectors</v>
          </cell>
          <cell r="D76">
            <v>329</v>
          </cell>
          <cell r="E76">
            <v>329</v>
          </cell>
          <cell r="F76" t="str">
            <v>No MAP Price</v>
          </cell>
        </row>
        <row r="77">
          <cell r="B77" t="str">
            <v>NP08LP</v>
          </cell>
          <cell r="C77" t="str">
            <v>Replacement Lamp for NP41 and NP43 projectors.</v>
          </cell>
          <cell r="D77">
            <v>329</v>
          </cell>
          <cell r="E77">
            <v>329</v>
          </cell>
          <cell r="F77" t="str">
            <v>No MAP Price</v>
          </cell>
        </row>
        <row r="78">
          <cell r="B78" t="str">
            <v>NP12LP</v>
          </cell>
          <cell r="C78" t="str">
            <v>Replacement Lamp for the NP4100, NP4100W</v>
          </cell>
          <cell r="D78">
            <v>599</v>
          </cell>
          <cell r="E78">
            <v>599</v>
          </cell>
          <cell r="F78" t="str">
            <v>No MAP Price</v>
          </cell>
        </row>
        <row r="79">
          <cell r="B79" t="str">
            <v>NP13LP</v>
          </cell>
          <cell r="C79" t="str">
            <v>Replacement Lamp for NP110/115/215216 and NP-V260X/V260 projectors</v>
          </cell>
          <cell r="D79">
            <v>195</v>
          </cell>
          <cell r="E79">
            <v>195</v>
          </cell>
          <cell r="F79" t="str">
            <v>No MAP Price</v>
          </cell>
        </row>
        <row r="80">
          <cell r="B80" t="str">
            <v>NP14LP</v>
          </cell>
          <cell r="C80" t="str">
            <v>Replacement Lamp for NP310/410 and NP510 projectors.</v>
          </cell>
          <cell r="D80">
            <v>329</v>
          </cell>
          <cell r="E80">
            <v>329</v>
          </cell>
          <cell r="F80" t="str">
            <v>No MAP Price</v>
          </cell>
        </row>
        <row r="81">
          <cell r="B81" t="str">
            <v>NP15LP</v>
          </cell>
          <cell r="C81" t="str">
            <v>Replacement Lamp for NP-M260X/M260W/M300X and NP-M271X/M311X projectors</v>
          </cell>
          <cell r="D81">
            <v>329</v>
          </cell>
          <cell r="E81">
            <v>329</v>
          </cell>
          <cell r="F81" t="str">
            <v>No MAP Price</v>
          </cell>
        </row>
        <row r="82">
          <cell r="B82" t="str">
            <v>NP16LP</v>
          </cell>
          <cell r="C82" t="str">
            <v>Replacement Lamp for NP-M300W/M300XS, NP-P350X and NP-M311W/M361XG projectors</v>
          </cell>
          <cell r="D82">
            <v>329</v>
          </cell>
          <cell r="E82">
            <v>329</v>
          </cell>
          <cell r="F82" t="str">
            <v>No MAP Price</v>
          </cell>
        </row>
        <row r="83">
          <cell r="B83" t="str">
            <v>NP17LP</v>
          </cell>
          <cell r="C83" t="str">
            <v>Replacement Lamp for NP-M300WS, NP-P350W/P420X and NP-M420XG projectors</v>
          </cell>
          <cell r="D83">
            <v>329</v>
          </cell>
          <cell r="E83">
            <v>329</v>
          </cell>
          <cell r="F83" t="str">
            <v>No MAP Price</v>
          </cell>
        </row>
        <row r="84">
          <cell r="B84" t="str">
            <v>NP17LP-UM</v>
          </cell>
          <cell r="C84" t="str">
            <v>Replacement Lamp for NP-UM330X/UM330W, NP-UM330X-WK/UM330W-WK, NP-UM330Xi-WK1/UM330Wi-WK1, NP-UM330Xi-WK/UM330Wi-WK and NP-UM330Xi2-WK/UM330Wi2-WK projectors</v>
          </cell>
          <cell r="D84">
            <v>93</v>
          </cell>
          <cell r="E84">
            <v>93</v>
          </cell>
          <cell r="F84" t="str">
            <v>No MAP Price</v>
          </cell>
        </row>
        <row r="85">
          <cell r="B85" t="str">
            <v>NP18LP</v>
          </cell>
          <cell r="C85" t="str">
            <v>Replacement lamp for the NP-V300X/V300W and NP-V311X/V311W projectors</v>
          </cell>
          <cell r="D85">
            <v>195</v>
          </cell>
          <cell r="E85">
            <v>195</v>
          </cell>
          <cell r="F85" t="str">
            <v>No MAP Price</v>
          </cell>
        </row>
        <row r="86">
          <cell r="B86" t="str">
            <v>NP20LP</v>
          </cell>
          <cell r="C86" t="str">
            <v>Replacement Lamp for NP-U300X and NP-U310W projectors</v>
          </cell>
          <cell r="D86">
            <v>339</v>
          </cell>
          <cell r="E86">
            <v>339</v>
          </cell>
          <cell r="F86" t="str">
            <v>No MAP Price</v>
          </cell>
        </row>
        <row r="87">
          <cell r="B87" t="str">
            <v>NP21LP</v>
          </cell>
          <cell r="C87" t="str">
            <v>Replacement Lamp for the NP-PA500X/PA500U/PA550W/PA600X</v>
          </cell>
          <cell r="D87">
            <v>545</v>
          </cell>
          <cell r="E87">
            <v>545</v>
          </cell>
          <cell r="F87" t="str">
            <v>No MAP Price</v>
          </cell>
        </row>
        <row r="88">
          <cell r="B88" t="str">
            <v>NP22LP</v>
          </cell>
          <cell r="C88" t="str">
            <v>Replacement lamp for the NP-PX700W/PX750U/PX800X, NP-PX700W2/PX750U2/PX800X2 and NP-PH1000U projectors</v>
          </cell>
          <cell r="D88">
            <v>909</v>
          </cell>
          <cell r="E88">
            <v>909</v>
          </cell>
          <cell r="F88" t="str">
            <v>No MAP Price</v>
          </cell>
        </row>
        <row r="89">
          <cell r="B89" t="str">
            <v>NP23LP</v>
          </cell>
          <cell r="C89" t="str">
            <v>Replacement Lamp for NP-P401W/P451X/P451W and NP-P501X projectors</v>
          </cell>
          <cell r="D89">
            <v>349</v>
          </cell>
          <cell r="E89">
            <v>135</v>
          </cell>
          <cell r="F89" t="str">
            <v>No MAP Price</v>
          </cell>
        </row>
        <row r="90">
          <cell r="B90" t="str">
            <v>NP24LP</v>
          </cell>
          <cell r="C90" t="str">
            <v>Replacement Lamp for NP-PE401H projector</v>
          </cell>
          <cell r="D90">
            <v>369</v>
          </cell>
          <cell r="E90">
            <v>369</v>
          </cell>
          <cell r="F90" t="str">
            <v>No MAP Price</v>
          </cell>
        </row>
        <row r="91">
          <cell r="B91" t="str">
            <v>NP25LP</v>
          </cell>
          <cell r="C91" t="str">
            <v>Replacement lamp for the NP-PH1400U projector</v>
          </cell>
          <cell r="D91">
            <v>909</v>
          </cell>
          <cell r="E91">
            <v>909</v>
          </cell>
          <cell r="F91" t="str">
            <v>No MAP Price</v>
          </cell>
        </row>
        <row r="92">
          <cell r="B92" t="str">
            <v>NP26LP</v>
          </cell>
          <cell r="C92" t="str">
            <v>Replacement lamp for the NP-PA521U/PA571W/PA621X, NP-PA622U/PA672W/PA722X projectors</v>
          </cell>
          <cell r="D92">
            <v>545</v>
          </cell>
          <cell r="E92">
            <v>545</v>
          </cell>
          <cell r="F92" t="str">
            <v>No MAP Price</v>
          </cell>
        </row>
        <row r="93">
          <cell r="B93" t="str">
            <v>NP27LP</v>
          </cell>
          <cell r="C93" t="str">
            <v>Replacement Lamp for NP-M282X and M283X projectors</v>
          </cell>
          <cell r="D93">
            <v>109</v>
          </cell>
          <cell r="E93">
            <v>109</v>
          </cell>
          <cell r="F93" t="str">
            <v>No MAP Price</v>
          </cell>
        </row>
        <row r="94">
          <cell r="B94" t="str">
            <v>NP28LP</v>
          </cell>
          <cell r="C94" t="str">
            <v>Replacement Lamp for NP-M322X, NP-M322W, NP-M323X and M323W projectors</v>
          </cell>
          <cell r="D94">
            <v>109</v>
          </cell>
          <cell r="E94">
            <v>109</v>
          </cell>
          <cell r="F94" t="str">
            <v>No MAP Price</v>
          </cell>
        </row>
        <row r="95">
          <cell r="B95" t="str">
            <v>NP29LP</v>
          </cell>
          <cell r="C95" t="str">
            <v>Replacement Lamp for NP-M363X and M363W projectors</v>
          </cell>
          <cell r="D95">
            <v>299</v>
          </cell>
          <cell r="E95">
            <v>106</v>
          </cell>
          <cell r="F95" t="str">
            <v>No MAP Price</v>
          </cell>
        </row>
        <row r="96">
          <cell r="B96" t="str">
            <v>NP30LP</v>
          </cell>
          <cell r="C96" t="str">
            <v>Replacement Lamp for NP-M332XS/M352WS, NP-M333XS/M353WS NP-M402X, NP-M402H, NP-403X and NP-M403H projectors</v>
          </cell>
          <cell r="D96">
            <v>299</v>
          </cell>
          <cell r="E96">
            <v>106</v>
          </cell>
          <cell r="F96" t="str">
            <v>No MAP Price</v>
          </cell>
        </row>
        <row r="97">
          <cell r="B97" t="str">
            <v>NP33LP</v>
          </cell>
          <cell r="C97" t="str">
            <v>Replacement Lamp for NP-UM361X/UM351W/UM352W, NP-UM361X-WK/UM351W-WK/UM352W-WK, NP-UM361Xi-WK/UM351Wi-WK and NP-UM361Xi-TM/UM351Wi-TM/UM352W-TM projectors</v>
          </cell>
          <cell r="D97">
            <v>92</v>
          </cell>
          <cell r="E97">
            <v>92</v>
          </cell>
          <cell r="F97" t="str">
            <v>No MAP Price</v>
          </cell>
        </row>
        <row r="98">
          <cell r="B98" t="str">
            <v>NP34LP</v>
          </cell>
          <cell r="C98" t="str">
            <v>Replacement lamp for the NP-U321H, NP-U321H-WK, NP-U321Hi-WK and NP-U321Hi-TM projectors</v>
          </cell>
          <cell r="D98">
            <v>299</v>
          </cell>
          <cell r="E98">
            <v>232</v>
          </cell>
          <cell r="F98" t="str">
            <v>No MAP Price</v>
          </cell>
        </row>
        <row r="99">
          <cell r="B99" t="str">
            <v>NP35LP</v>
          </cell>
          <cell r="C99" t="str">
            <v>Replacement lamp for the NP-V302H/V332X/V332W projectors</v>
          </cell>
          <cell r="D99">
            <v>179</v>
          </cell>
          <cell r="E99">
            <v>135</v>
          </cell>
          <cell r="F99" t="str">
            <v>No MAP Price</v>
          </cell>
        </row>
        <row r="100">
          <cell r="B100" t="str">
            <v>NP38LP</v>
          </cell>
          <cell r="C100" t="str">
            <v>Replacement Lamp for NP-P452W and NP-P452H projectors</v>
          </cell>
          <cell r="D100">
            <v>349</v>
          </cell>
          <cell r="E100">
            <v>135</v>
          </cell>
          <cell r="F100" t="str">
            <v>No MAP Price</v>
          </cell>
        </row>
        <row r="101">
          <cell r="B101" t="str">
            <v>NP39LP</v>
          </cell>
          <cell r="C101" t="str">
            <v>Replacement Lamp for NP-P502W and NP-P502H projectors</v>
          </cell>
          <cell r="D101">
            <v>379</v>
          </cell>
          <cell r="E101">
            <v>379</v>
          </cell>
          <cell r="F101" t="str">
            <v>No MAP Price</v>
          </cell>
        </row>
        <row r="102">
          <cell r="B102" t="str">
            <v>NP40LP</v>
          </cell>
          <cell r="C102" t="str">
            <v>Replacement Lamp for NP-VE303 and NP-VE303X projectors</v>
          </cell>
          <cell r="D102">
            <v>175</v>
          </cell>
          <cell r="E102">
            <v>175</v>
          </cell>
          <cell r="F102" t="str">
            <v>No MAP Price</v>
          </cell>
        </row>
        <row r="103">
          <cell r="B103" t="str">
            <v>NP42LP</v>
          </cell>
          <cell r="C103" t="str">
            <v>Replacement Lamp for NP-PA653U/PA803U/PA853W/PA903X projectors</v>
          </cell>
          <cell r="D103">
            <v>545</v>
          </cell>
          <cell r="E103">
            <v>545</v>
          </cell>
          <cell r="F103">
            <v>545</v>
          </cell>
        </row>
        <row r="104">
          <cell r="B104" t="str">
            <v>NP43LP</v>
          </cell>
          <cell r="C104" t="str">
            <v>Replacement Lamp for NP-ME301X/ME331X/ME361X/ME401X/ME301W/ME331W/ME361W/ME401W projectors</v>
          </cell>
          <cell r="D104">
            <v>110</v>
          </cell>
          <cell r="E104">
            <v>110</v>
          </cell>
          <cell r="F104">
            <v>110</v>
          </cell>
        </row>
        <row r="105">
          <cell r="B105" t="str">
            <v>NP44LP</v>
          </cell>
          <cell r="C105" t="str">
            <v>Replacement lamp for the NP-P474W/P474U/P554W/P554U projectors</v>
          </cell>
          <cell r="D105">
            <v>135</v>
          </cell>
          <cell r="E105">
            <v>135</v>
          </cell>
          <cell r="F105">
            <v>135</v>
          </cell>
        </row>
        <row r="106">
          <cell r="B106" t="str">
            <v>NP47LP</v>
          </cell>
          <cell r="C106" t="str">
            <v>Replacement Lamp for NP-MC372X / MC382W / ME402X / ME372W / ME382U projectors</v>
          </cell>
          <cell r="D106">
            <v>110</v>
          </cell>
          <cell r="E106">
            <v>110</v>
          </cell>
          <cell r="F106">
            <v>110</v>
          </cell>
        </row>
        <row r="107">
          <cell r="B107" t="str">
            <v>VT75LPE</v>
          </cell>
          <cell r="C107" t="str">
            <v>Replacement Lamp for LT280, LT380, VT470, VT670, VT676 and VT676E</v>
          </cell>
          <cell r="D107">
            <v>329</v>
          </cell>
          <cell r="E107">
            <v>329</v>
          </cell>
          <cell r="F107" t="str">
            <v>No MAP Price</v>
          </cell>
        </row>
        <row r="108">
          <cell r="B108" t="str">
            <v>VT80LP</v>
          </cell>
          <cell r="C108" t="str">
            <v>Replacement Lamp for VT48 and VT49 Projectors - NO LONGER ACCEPTING ORDERS, No Suggested Replacement</v>
          </cell>
          <cell r="D108">
            <v>329</v>
          </cell>
          <cell r="E108">
            <v>329</v>
          </cell>
          <cell r="F108" t="str">
            <v>No MAP Price</v>
          </cell>
        </row>
        <row r="109">
          <cell r="B109" t="str">
            <v>VT85LP</v>
          </cell>
          <cell r="C109" t="str">
            <v>Replacement Lamp For VT480, VT490, VT491, VT580, VT590, VT595 and VT695 Projectors</v>
          </cell>
          <cell r="D109">
            <v>329</v>
          </cell>
          <cell r="E109">
            <v>329</v>
          </cell>
          <cell r="F109" t="str">
            <v>No MAP Price</v>
          </cell>
        </row>
        <row r="111">
          <cell r="B111" t="str">
            <v>MP300CM</v>
          </cell>
          <cell r="C111" t="str">
            <v>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v>
          </cell>
          <cell r="D111">
            <v>155</v>
          </cell>
          <cell r="E111">
            <v>155</v>
          </cell>
          <cell r="F111" t="str">
            <v>No MAP Price</v>
          </cell>
        </row>
        <row r="112">
          <cell r="B112" t="str">
            <v>NP01TK</v>
          </cell>
          <cell r="C112" t="str">
            <v>Table top mount for NP-UM361X, NP-UM351W, NP-UM361X-WK, NP-UM351W-WK, NP-UM361Xi-WK and NP-UM351Wi-WK projectors</v>
          </cell>
          <cell r="D112">
            <v>240</v>
          </cell>
          <cell r="E112">
            <v>240</v>
          </cell>
          <cell r="F112" t="str">
            <v>No MAP Price</v>
          </cell>
        </row>
        <row r="113">
          <cell r="B113" t="str">
            <v>NP01UCM</v>
          </cell>
          <cell r="C113" t="str">
            <v xml:space="preserve">Universal ceiling mount for installation of projectors that weigh less than 50 lbs. </v>
          </cell>
          <cell r="D113">
            <v>109</v>
          </cell>
          <cell r="E113">
            <v>109</v>
          </cell>
          <cell r="F113" t="str">
            <v>No MAP Price</v>
          </cell>
        </row>
        <row r="114">
          <cell r="B114" t="str">
            <v>NP04WK1</v>
          </cell>
          <cell r="C114" t="str">
            <v>Wall Mount for NP-UM330X/UM330W and NP-UM361X/UM351W/UM352W projectors  (Direct Replacement Model for the NP04WK)</v>
          </cell>
          <cell r="D114">
            <v>130</v>
          </cell>
          <cell r="E114">
            <v>130</v>
          </cell>
          <cell r="F114" t="str">
            <v>No MAP Price</v>
          </cell>
        </row>
        <row r="115">
          <cell r="B115" t="str">
            <v>NP05WK1</v>
          </cell>
          <cell r="C115" t="str">
            <v>Wall mount for M332XS/M352WS/M333XS/M353WS</v>
          </cell>
          <cell r="D115">
            <v>153</v>
          </cell>
          <cell r="E115">
            <v>153</v>
          </cell>
          <cell r="F115" t="str">
            <v>No MAP Price</v>
          </cell>
        </row>
        <row r="116">
          <cell r="B116" t="str">
            <v>NP06WK1</v>
          </cell>
          <cell r="C116" t="str">
            <v>Wall mount for NP-UM383WL projectors</v>
          </cell>
          <cell r="D116">
            <v>130</v>
          </cell>
          <cell r="E116">
            <v>130</v>
          </cell>
          <cell r="F116" t="str">
            <v>No MAP Price</v>
          </cell>
        </row>
        <row r="117">
          <cell r="B117" t="str">
            <v>SCP200</v>
          </cell>
          <cell r="C117" t="str">
            <v>Lightweight adjustable suspended ceiling plate for use with NEC ceiling mounts  (Direct Replacement Model for the SCP100)</v>
          </cell>
          <cell r="D117">
            <v>149</v>
          </cell>
          <cell r="E117">
            <v>149</v>
          </cell>
          <cell r="F117" t="str">
            <v>No MAP Price</v>
          </cell>
        </row>
        <row r="118">
          <cell r="B118" t="str">
            <v>AE022020</v>
          </cell>
          <cell r="C118" t="str">
            <v xml:space="preserve">Universal Adapter Plate for use on the NPSTWM with the M332XS/M352WS projectors </v>
          </cell>
          <cell r="D118">
            <v>66</v>
          </cell>
          <cell r="E118">
            <v>66</v>
          </cell>
          <cell r="F118" t="str">
            <v>No MAP Price</v>
          </cell>
        </row>
        <row r="119">
          <cell r="B119" t="str">
            <v>M352-ADP2</v>
          </cell>
          <cell r="C119" t="str">
            <v>Adapter Plate for use with the NP-M333XS/M353WS, NP-M332XS/M352WS short throw projectors replacing Smart UF55/65 and Promethean 10/20/30/25/35/45 projectors</v>
          </cell>
          <cell r="D119">
            <v>97</v>
          </cell>
          <cell r="E119">
            <v>97</v>
          </cell>
          <cell r="F119">
            <v>97</v>
          </cell>
        </row>
        <row r="120">
          <cell r="B120" t="str">
            <v>UM361-ADP</v>
          </cell>
          <cell r="C120" t="str">
            <v>Adapter Plate for use with the NP-UM351W/UM361X ultra short throw projectors replacing Smart UF70/75 projectors</v>
          </cell>
          <cell r="D120">
            <v>97</v>
          </cell>
          <cell r="E120">
            <v>97</v>
          </cell>
          <cell r="F120">
            <v>97</v>
          </cell>
        </row>
        <row r="121">
          <cell r="B121" t="str">
            <v>AEC006009</v>
          </cell>
          <cell r="C121" t="str">
            <v>6" to 9" adjustable extension column for use with projector ceiling mounts.  
1-1/2 diameter pipe extension adjusts in one inch increments. Replacement for AEC0609</v>
          </cell>
          <cell r="D121">
            <v>109</v>
          </cell>
          <cell r="E121">
            <v>109</v>
          </cell>
          <cell r="F121" t="str">
            <v>No MAP Price</v>
          </cell>
        </row>
        <row r="122">
          <cell r="B122" t="str">
            <v>AEC012018</v>
          </cell>
          <cell r="C122" t="str">
            <v>12" to 18" adjustable extension column for use with projector ceiling mounts.  
1-1/2 diameter pipe extension adjusts in one inch increments. Replacement for AEC12018</v>
          </cell>
          <cell r="D122">
            <v>119</v>
          </cell>
          <cell r="E122">
            <v>119</v>
          </cell>
          <cell r="F122" t="str">
            <v>No MAP Price</v>
          </cell>
        </row>
        <row r="123">
          <cell r="B123" t="str">
            <v>AEC0203</v>
          </cell>
          <cell r="C123" t="str">
            <v xml:space="preserve">2' to 3' adjustable extension column for use with projector ceiling mounts.  
1-1/2 diameter pipe extension adjusts in one inch increments </v>
          </cell>
          <cell r="D123">
            <v>139</v>
          </cell>
          <cell r="E123">
            <v>139</v>
          </cell>
          <cell r="F123" t="str">
            <v>No MAP Price</v>
          </cell>
        </row>
        <row r="124">
          <cell r="B124" t="str">
            <v>AEC0305</v>
          </cell>
          <cell r="C124" t="str">
            <v xml:space="preserve">3' to 5' adjustable extension column for use with projector ceiling mounts.  
1-1/2 diameter pipe extension adjusts in one inch increments </v>
          </cell>
          <cell r="D124">
            <v>165</v>
          </cell>
          <cell r="E124">
            <v>165</v>
          </cell>
          <cell r="F124" t="str">
            <v>No MAP Price</v>
          </cell>
        </row>
        <row r="125">
          <cell r="B125" t="str">
            <v>PA600CM</v>
          </cell>
          <cell r="C125" t="str">
            <v>Ceiling Mount for the NP-P502WL/P502HL, NP-P502WL-2/P502HL-2, NP-PA500X/PA500U/PA550W/PA600X, NP-PA521U/PA571W/PA621X, NP-PA622U/PA672W/PA722X, NP-PA653U/PA803U/PA853W/PA903X and NP-PA653UL/PA703UL/PA803UL projectors. Direct replacement for NP3250CM</v>
          </cell>
          <cell r="D125">
            <v>180</v>
          </cell>
          <cell r="E125">
            <v>180</v>
          </cell>
          <cell r="F125" t="str">
            <v>No MAP Price</v>
          </cell>
        </row>
        <row r="126">
          <cell r="B126" t="str">
            <v>NC1100CM</v>
          </cell>
          <cell r="C126" t="str">
            <v>Ceiling Mount for NP-PX602WL-BK/PX602WL-WH/PX602UL-BK/PH602UL-WH, NP-PX803UL-BK/PX803UL-WH, NP-PX1004UL-BK/PX1004UL-WH, NP-PX1005QL-B/PX1005QL-W, NP-PX2000UL, NP-PH1000U/PH1400U, NP-PH1202HL, NP-PH1202HL1, NP-PA1004UL-B/PA1004UL-W and NP-PA653UL/PA703UL/PA803UL w/NP44ML-01LK projectors</v>
          </cell>
          <cell r="D126">
            <v>1279</v>
          </cell>
          <cell r="E126">
            <v>1279</v>
          </cell>
          <cell r="F126" t="str">
            <v>No MAP Price</v>
          </cell>
        </row>
        <row r="127">
          <cell r="B127" t="str">
            <v>PA622-ST</v>
          </cell>
          <cell r="C127" t="str">
            <v>Portrait table top mount for NP-P502WL/P502HL, NP-P502WL-2/P502HL-2, NP-PA521U/PA571W/PA621X, NP-PA622U/PA672W/PA722X, NP-PA653U/PA803U/PA853W/PA903X and NP-PA653UL/PA703UL/PA803UL projectors</v>
          </cell>
          <cell r="D127">
            <v>565</v>
          </cell>
          <cell r="E127">
            <v>565</v>
          </cell>
          <cell r="F127" t="str">
            <v>No MAP Price</v>
          </cell>
        </row>
        <row r="128">
          <cell r="B128" t="str">
            <v>PX602ST-CM</v>
          </cell>
          <cell r="C128" t="str">
            <v>Portrait table top or ceiling mount for NP-PX602WL-BK/PX602WL-WH/PX602UL-BK/PH602UL-WH, NP-PX803UL-BK/PX803UL-WH, NP-PX1004UL-B/PX1004UL-W and NP-PX1005QL-B/PX1005QL-W projectors</v>
          </cell>
          <cell r="D128">
            <v>719</v>
          </cell>
          <cell r="E128">
            <v>719</v>
          </cell>
          <cell r="F128" t="str">
            <v>No MAP Price</v>
          </cell>
        </row>
        <row r="130">
          <cell r="B130" t="str">
            <v>NP215CASE</v>
          </cell>
          <cell r="C130" t="str">
            <v>Padded carrying case for NP-V311X/V311W, NP-VE281/VE281X, NP-VE303/VE303X, and NP-V302H/V332X/V332W projectors</v>
          </cell>
          <cell r="D130">
            <v>56</v>
          </cell>
          <cell r="E130">
            <v>56</v>
          </cell>
          <cell r="F130" t="str">
            <v>No MAP Price</v>
          </cell>
        </row>
        <row r="131">
          <cell r="B131" t="str">
            <v>NP402CASE</v>
          </cell>
          <cell r="C131" t="str">
            <v>Soft carrying case for NP-MC372X/MC382W, NP-ME402X/ME372W projectors</v>
          </cell>
          <cell r="D131">
            <v>39</v>
          </cell>
          <cell r="E131">
            <v>39</v>
          </cell>
          <cell r="F131">
            <v>39</v>
          </cell>
        </row>
        <row r="133">
          <cell r="B133" t="str">
            <v>RMT-PJ24</v>
          </cell>
          <cell r="C133" t="str">
            <v>Replacement Remote for NP4000, NP4001, NP4100 and NP4100W projectors.</v>
          </cell>
          <cell r="D133">
            <v>83</v>
          </cell>
          <cell r="E133">
            <v>83</v>
          </cell>
          <cell r="F133" t="str">
            <v>No MAP Price</v>
          </cell>
        </row>
        <row r="134">
          <cell r="B134" t="str">
            <v>RMT-PJ26</v>
          </cell>
          <cell r="C134" t="str">
            <v>Replacement remote for NP1150, NP2150, NP3150, NP3151W, NP1250, NP2250, NP3250 and NP3250W projectors</v>
          </cell>
          <cell r="D134">
            <v>83</v>
          </cell>
          <cell r="E134">
            <v>83</v>
          </cell>
          <cell r="F134" t="str">
            <v>No MAP Price</v>
          </cell>
        </row>
        <row r="135">
          <cell r="B135" t="str">
            <v>RMT-PJ31</v>
          </cell>
          <cell r="C135" t="str">
            <v>Replacement remote for NP-M271X/M311X/M311W, NP-P350X/P350W/P420X, NP-P401W/P451X/P451W/P501X, NP-UM330X/UM330W,  NP-UM330Xi-WK1/UM330Wi-WK1, NP-UM330Xi-WK/UM330Wi-WK and NP-UM330Xi2-WK/UM330Wi2-WK projectors (Direct replacement for RMT-PJ22 and RMT-PJ30)</v>
          </cell>
          <cell r="D135">
            <v>83</v>
          </cell>
          <cell r="E135">
            <v>83</v>
          </cell>
          <cell r="F135" t="str">
            <v>No MAP Price</v>
          </cell>
        </row>
        <row r="136">
          <cell r="B136" t="str">
            <v>RMT-PJ32</v>
          </cell>
          <cell r="C136" t="str">
            <v>Replacement remote for NP-U300/U310W and NP-PE401H projectors</v>
          </cell>
          <cell r="D136">
            <v>83</v>
          </cell>
          <cell r="E136">
            <v>83</v>
          </cell>
          <cell r="F136" t="str">
            <v>No MAP Price</v>
          </cell>
        </row>
        <row r="137">
          <cell r="B137" t="str">
            <v>RMT-PJ33</v>
          </cell>
          <cell r="C137" t="str">
            <v>Replacement remote for NP-PA500X/PA500U/PA5520W/PA600X, NP-PX700W/750U/800X and NP-PH1000U projectors.</v>
          </cell>
          <cell r="D137">
            <v>83</v>
          </cell>
          <cell r="E137">
            <v>83</v>
          </cell>
          <cell r="F137" t="str">
            <v>No MAP Price</v>
          </cell>
        </row>
        <row r="138">
          <cell r="B138" t="str">
            <v>RMT-PJ35</v>
          </cell>
          <cell r="C138" t="str">
            <v>Replacement remote control for the NP-PX602WL-BK/PX602WL-WH/PX602UL-BK/PH602UL-WH, NP-PX700W/PX750U/PX800X, NP-PX700W2/PX750U2/PX800X2, NP-PX803UL-BK/PX803UL-WH, NP-PX1004UL-BK/PX1004UL-WH, NP-PX1005QL-B/PX1005QL-W, NP-PX2000UL, NP-PH1000U/1400U, NP-PH1201QL, NP-PH1202HL/NP-PH1202HL1, NP-PH2601QL and NP-PH3501QL projectors</v>
          </cell>
          <cell r="D138">
            <v>83</v>
          </cell>
          <cell r="E138">
            <v>83</v>
          </cell>
          <cell r="F138" t="str">
            <v>No MAP Price</v>
          </cell>
        </row>
        <row r="139">
          <cell r="B139" t="str">
            <v>RMT-PJ36</v>
          </cell>
          <cell r="C139" t="str">
            <v>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v>
          </cell>
          <cell r="D139">
            <v>83</v>
          </cell>
          <cell r="E139">
            <v>83</v>
          </cell>
          <cell r="F139" t="str">
            <v>No MAP Price</v>
          </cell>
        </row>
        <row r="140">
          <cell r="B140" t="str">
            <v>RMT-PJ37</v>
          </cell>
          <cell r="C140" t="str">
            <v>Replacement remote for NP-PA521U/PA571W/PA621X, NP-PA622U/PA672W/PA722X, NP-PA653U/PA803U/PA853W/PA903X and NP-PA653UL/PA703UL/PA803UL projectors</v>
          </cell>
          <cell r="D140">
            <v>72</v>
          </cell>
          <cell r="E140">
            <v>72</v>
          </cell>
          <cell r="F140" t="str">
            <v>No MAP Price</v>
          </cell>
        </row>
        <row r="141">
          <cell r="B141" t="str">
            <v>RMT-PJ38</v>
          </cell>
          <cell r="C141" t="str">
            <v>Replacement remote control for the NP-P452W/P452H/P502W/P502H, NP-P502W/P502HL, NP-P502WL-2/P502HL-2 and NP-P474W/P474U/P554W/P554U projectors</v>
          </cell>
          <cell r="D141">
            <v>83</v>
          </cell>
          <cell r="E141">
            <v>83</v>
          </cell>
          <cell r="F141">
            <v>83</v>
          </cell>
        </row>
        <row r="142">
          <cell r="B142" t="str">
            <v>RMT-PJ39</v>
          </cell>
          <cell r="C142" t="str">
            <v>Replacement remote control for the NP-P525WL/P525UL projectors</v>
          </cell>
          <cell r="D142">
            <v>83</v>
          </cell>
          <cell r="E142">
            <v>83</v>
          </cell>
          <cell r="F142">
            <v>83</v>
          </cell>
        </row>
        <row r="144">
          <cell r="B144" t="str">
            <v>L2K-10F1</v>
          </cell>
          <cell r="C144" t="str">
            <v>0.93:1 Fixed Lens (lens shift) for NP-PH2601QL and NP-PH3501QL projectors</v>
          </cell>
          <cell r="D144">
            <v>12469</v>
          </cell>
          <cell r="E144">
            <v>12469</v>
          </cell>
          <cell r="F144">
            <v>12469</v>
          </cell>
        </row>
        <row r="145">
          <cell r="B145" t="str">
            <v>L2K-30ZM</v>
          </cell>
          <cell r="C145" t="str">
            <v>2.71 - 3.89:1 Motorized Zoom Lens (lens shift) for the PH1201QL, PH2601QL and PH3501QL projectors: Requires lens adapter ring NC-50LA01</v>
          </cell>
          <cell r="D145">
            <v>9385</v>
          </cell>
          <cell r="E145">
            <v>9385</v>
          </cell>
          <cell r="F145" t="str">
            <v>No MAP Price</v>
          </cell>
        </row>
        <row r="146">
          <cell r="B146" t="str">
            <v>L2K-43ZM1</v>
          </cell>
          <cell r="C146" t="str">
            <v>3.70-5.30 Motorized Zoom Lens (lens shift)  for the PH1201QL, PH2601QL and PH3501QL projectors: Requires lens adapter ring NC-50LA01</v>
          </cell>
          <cell r="D146">
            <v>11829</v>
          </cell>
          <cell r="E146">
            <v>11829</v>
          </cell>
          <cell r="F146" t="str">
            <v>No MAP Price</v>
          </cell>
        </row>
        <row r="147">
          <cell r="B147" t="str">
            <v>L4K-11ZM</v>
          </cell>
          <cell r="C147" t="str">
            <v>1.10-1.70:1 Motorized Zoom Lens (lens shift) for NP-PH2601QL and NP-PH3501QL projectors</v>
          </cell>
          <cell r="D147">
            <v>9395</v>
          </cell>
          <cell r="E147">
            <v>9395</v>
          </cell>
          <cell r="F147">
            <v>9395</v>
          </cell>
        </row>
        <row r="148">
          <cell r="B148" t="str">
            <v>L4K-15ZM</v>
          </cell>
          <cell r="C148" t="str">
            <v>1.50-2.10:1 Motorized Zoom Lens (lens shift) for NP-PH2601QL and NP-PH3501QL projectors</v>
          </cell>
          <cell r="D148">
            <v>7355</v>
          </cell>
          <cell r="E148">
            <v>7355</v>
          </cell>
          <cell r="F148">
            <v>7355</v>
          </cell>
        </row>
        <row r="149">
          <cell r="B149" t="str">
            <v>L4K-20ZM</v>
          </cell>
          <cell r="C149" t="str">
            <v>2.00-3.40:1 Motorized Zoom Lens (lens shift) for NP-PH2601QL and NP-PH3501QL projectors</v>
          </cell>
          <cell r="D149">
            <v>8221</v>
          </cell>
          <cell r="E149">
            <v>8221</v>
          </cell>
          <cell r="F149">
            <v>8221</v>
          </cell>
        </row>
        <row r="150">
          <cell r="B150" t="str">
            <v>L2K-55ZM1</v>
          </cell>
          <cell r="C150" t="str">
            <v>5.00-7.80:1 Motorized Zoom Lens (lens shift) for NP-PH2601QL and NP-PH3501QL projectors</v>
          </cell>
          <cell r="D150">
            <v>11829</v>
          </cell>
          <cell r="E150">
            <v>11829</v>
          </cell>
          <cell r="F150">
            <v>11829</v>
          </cell>
        </row>
        <row r="151">
          <cell r="B151" t="str">
            <v>NP-9LS08ZM1</v>
          </cell>
          <cell r="C151" t="str">
            <v>0.9 - 1.35:1 Motorized Zoom Lens (lens shift) w/Lens Memory for the NP-PH1202HL and NP-PH1202HL1 projectors</v>
          </cell>
          <cell r="D151">
            <v>4765</v>
          </cell>
          <cell r="E151">
            <v>4765</v>
          </cell>
          <cell r="F151" t="str">
            <v>No MAP Price</v>
          </cell>
        </row>
        <row r="152">
          <cell r="B152" t="str">
            <v>NP-9LS12ZM1</v>
          </cell>
          <cell r="C152" t="str">
            <v>1.27 – 1.82:1 Motorized Zoom Lens (lens shift) w/Lens Memory for the NP-PH1202HL and NP-PH1202HL1 projectors</v>
          </cell>
          <cell r="D152">
            <v>2405</v>
          </cell>
          <cell r="E152">
            <v>2405</v>
          </cell>
          <cell r="F152" t="str">
            <v>No MAP Price</v>
          </cell>
        </row>
        <row r="153">
          <cell r="B153" t="str">
            <v>NP-9LS13ZM1</v>
          </cell>
          <cell r="C153" t="str">
            <v>1.41 - 2.23:1 Motorized Zoom Lens (lens shift) w/Lens Memory for the NP-PH1202HL and NP-PH1202HL1 projectors</v>
          </cell>
          <cell r="D153">
            <v>2405</v>
          </cell>
          <cell r="E153">
            <v>2405</v>
          </cell>
          <cell r="F153" t="str">
            <v>No MAP Price</v>
          </cell>
        </row>
        <row r="154">
          <cell r="B154" t="str">
            <v>NP-9LS16ZM1</v>
          </cell>
          <cell r="C154" t="str">
            <v>1.71 - 2.87:1 Motorized Zoom Lens (lens shift) w/Lens Memory for the NP-PH1202HL and NP-PH1202HL1 projectors</v>
          </cell>
          <cell r="D154">
            <v>2405</v>
          </cell>
          <cell r="E154">
            <v>2405</v>
          </cell>
          <cell r="F154" t="str">
            <v>No MAP Price</v>
          </cell>
        </row>
        <row r="155">
          <cell r="B155" t="str">
            <v>NP06FL</v>
          </cell>
          <cell r="C155" t="str">
            <v>0.77:1 Fixed Short Throw Lens for the NP4100/4100W, NP-PX700W/PX800X and NP-PX700W2/PX800X2 projectors.</v>
          </cell>
          <cell r="D155">
            <v>3300</v>
          </cell>
          <cell r="E155">
            <v>3300</v>
          </cell>
          <cell r="F155" t="str">
            <v>No MAP Price</v>
          </cell>
        </row>
        <row r="156">
          <cell r="B156" t="str">
            <v>NP08ZL</v>
          </cell>
          <cell r="C156" t="str">
            <v>1.78 - 2.35:1 Zoom Lens (lens shift) for the NP4100/4100W, NP-PX700W/PX800X and NP-PX700W2/PX800X2 projectors</v>
          </cell>
          <cell r="D156">
            <v>1999</v>
          </cell>
          <cell r="E156">
            <v>880</v>
          </cell>
          <cell r="F156" t="str">
            <v>No MAP Price</v>
          </cell>
        </row>
        <row r="157">
          <cell r="B157" t="str">
            <v>NP09ZL</v>
          </cell>
          <cell r="C157" t="str">
            <v xml:space="preserve">2.22 - 4.43:1 Zoom Lens (lens shift) for the NP4100/4100W, NP-PX700W/PX800X and NP-PX700W2/PX800X2 projectors </v>
          </cell>
          <cell r="D157">
            <v>2750</v>
          </cell>
          <cell r="E157">
            <v>2750</v>
          </cell>
          <cell r="F157" t="str">
            <v>No MAP Price</v>
          </cell>
        </row>
        <row r="158">
          <cell r="B158" t="str">
            <v>NP11FL</v>
          </cell>
          <cell r="C158" t="str">
            <v>0.8:1 Fixed Short Throw Lens for the NP-PA521U/PA571W/PA621X, NP-PA622U/PA672W/PA722X, NP-PA653U/PA803U/PA853W/PA903X and NP-PA1004UL-B/PA1004UL-W projectors</v>
          </cell>
          <cell r="D158">
            <v>2199</v>
          </cell>
          <cell r="E158">
            <v>2199</v>
          </cell>
          <cell r="F158" t="str">
            <v>No MAP Price</v>
          </cell>
        </row>
        <row r="159">
          <cell r="B159" t="str">
            <v>NP12ZL</v>
          </cell>
          <cell r="C159" t="str">
            <v>1.18 - 1.54:1 Zoom Lens (lens shift) for the NP-PA521U/PA571W/PA621X, NP-PA622U/PA672W/PA722X, NP-PA653U/PA803U/PA853W/PA903X and NP-PA1004UL-B/PA1004UL-W projectors</v>
          </cell>
          <cell r="D159">
            <v>2199</v>
          </cell>
          <cell r="E159">
            <v>2199</v>
          </cell>
          <cell r="F159" t="str">
            <v>No MAP Price</v>
          </cell>
        </row>
        <row r="160">
          <cell r="B160" t="str">
            <v>NP13ZL</v>
          </cell>
          <cell r="C160" t="str">
            <v>1.5 - 3.0:1 Zoom Lens (lens shift) for the NP-PA521U/PA571W/PA621X, NP-PA622U/PA672W/PA722X, NP-PA653U/PA803U/PA853W/PA903X and NP-PA1004UL-B/PA1004UL-W projectors</v>
          </cell>
          <cell r="D160">
            <v>749</v>
          </cell>
          <cell r="E160">
            <v>659</v>
          </cell>
          <cell r="F160" t="str">
            <v>No MAP Price</v>
          </cell>
        </row>
        <row r="161">
          <cell r="B161" t="str">
            <v>NP14ZL</v>
          </cell>
          <cell r="C161" t="str">
            <v>2.98 - 4.77:1 Zoom Lens (lens shift) for the NP-PA521U/PA571W/PA621X, NP-PA622U/PA672W/PA722X, NP-PA653U/PA803U/PA853W/PA903X and NP-PA1004UL-B/PA1004UL-W projectors</v>
          </cell>
          <cell r="D161">
            <v>2199</v>
          </cell>
          <cell r="E161">
            <v>2199</v>
          </cell>
          <cell r="F161" t="str">
            <v>No MAP Price</v>
          </cell>
        </row>
        <row r="162">
          <cell r="B162" t="str">
            <v>NP15ZL</v>
          </cell>
          <cell r="C162" t="str">
            <v>4.62 - 7.02:1 Zoom Lens (lens shift) for the NP-PA521U/PA571W/PA621X, NP-PA653U/PA803U/PA853W/PA903X and NP-PA1004UL-B/PA1004UL-W projectors</v>
          </cell>
          <cell r="D162">
            <v>2639</v>
          </cell>
          <cell r="E162">
            <v>2639</v>
          </cell>
          <cell r="F162" t="str">
            <v>No MAP Price</v>
          </cell>
        </row>
        <row r="163">
          <cell r="B163" t="str">
            <v>NP30ZL</v>
          </cell>
          <cell r="C163" t="str">
            <v>0.79 - 1.04:1 Zoom Lens (lens shift) for the NP-PA521U/PA571W/PA621X, NP-PA622U/PA672W/PA722X and NP-PA653U/PA803U/PA853W/PA903X projectors</v>
          </cell>
          <cell r="D163">
            <v>2199</v>
          </cell>
          <cell r="E163">
            <v>2199</v>
          </cell>
          <cell r="F163" t="str">
            <v>No MAP Price</v>
          </cell>
        </row>
        <row r="164">
          <cell r="B164" t="str">
            <v>NP33ZL</v>
          </cell>
          <cell r="C164" t="str">
            <v>0.75 - 0.95:1 Zoom Lens (lens shift) for the NP-PX602WL-BK/PX602WL-WH/PX602UL-BK and NP-PX602UL-WH projectors</v>
          </cell>
          <cell r="D164">
            <v>4509</v>
          </cell>
          <cell r="E164">
            <v>4509</v>
          </cell>
          <cell r="F164" t="str">
            <v>No MAP Price</v>
          </cell>
        </row>
        <row r="165">
          <cell r="B165" t="str">
            <v>NP34ZL</v>
          </cell>
          <cell r="C165" t="str">
            <v>0.95 - 1.2:1 Zoom Lens (lens shift) for the NP-PX602WL-BK/PX602WL-WH/PX602UL-BK and NP-PX602UL-WH projectors</v>
          </cell>
          <cell r="D165">
            <v>3850</v>
          </cell>
          <cell r="E165">
            <v>3850</v>
          </cell>
          <cell r="F165" t="str">
            <v>No MAP Price</v>
          </cell>
        </row>
        <row r="166">
          <cell r="B166" t="str">
            <v>NP35ZL</v>
          </cell>
          <cell r="C166" t="str">
            <v>1.23 - 1.52:1 Zoom Lens (lens shift) for the NP-PX602UL-BK and NP-PX602UL-WH projectors</v>
          </cell>
          <cell r="D166">
            <v>3860</v>
          </cell>
          <cell r="E166">
            <v>3860</v>
          </cell>
          <cell r="F166" t="str">
            <v>No MAP Price</v>
          </cell>
        </row>
        <row r="167">
          <cell r="B167" t="str">
            <v>NP36ZL</v>
          </cell>
          <cell r="C167" t="str">
            <v>1.28 - 1.6:1 Zoom Lens (lens shift) for the NP-PX602WL-BK and NP-PX602WL-WH projectors</v>
          </cell>
          <cell r="D167">
            <v>3850</v>
          </cell>
          <cell r="E167">
            <v>3850</v>
          </cell>
          <cell r="F167" t="str">
            <v>No MAP Price</v>
          </cell>
        </row>
        <row r="168">
          <cell r="B168" t="str">
            <v>NP37ZL</v>
          </cell>
          <cell r="C168" t="str">
            <v>1.52 - 2.92:1 Zoom Lens (lens shift) for the NP-PX602WL-BK/PX602WL-WH/PX602UL-BK and NP-PX602UL-WH projectors</v>
          </cell>
          <cell r="D168">
            <v>3850</v>
          </cell>
          <cell r="E168">
            <v>3850</v>
          </cell>
          <cell r="F168" t="str">
            <v>No MAP Price</v>
          </cell>
        </row>
        <row r="169">
          <cell r="B169" t="str">
            <v>NP38ZL</v>
          </cell>
          <cell r="C169" t="str">
            <v>2.9 – 5.5:1 Zoom  Lens for the NP-PX602WL-BK/PX602WL-WH/PX602UL-BK and NP-PH602UL-WH projectors</v>
          </cell>
          <cell r="D169">
            <v>3840</v>
          </cell>
          <cell r="E169">
            <v>3840</v>
          </cell>
          <cell r="F169" t="str">
            <v>No MAP Price</v>
          </cell>
        </row>
        <row r="170">
          <cell r="B170" t="str">
            <v>NP44ML-01LK</v>
          </cell>
          <cell r="C170" t="str">
            <v>0.32:1 Ultra-Short Throw Lens for the NP-PA653U/PA803U/PA853W/PA903X, NP-PA653UL/PA703UL/PA803UL and NP-PA1004UL-B/PA1004UL-W projectors</v>
          </cell>
          <cell r="D170">
            <v>6600</v>
          </cell>
          <cell r="E170">
            <v>6600</v>
          </cell>
          <cell r="F170">
            <v>6600</v>
          </cell>
        </row>
        <row r="171">
          <cell r="B171" t="str">
            <v>NP40ZL</v>
          </cell>
          <cell r="C171" t="str">
            <v>0.79 - 1.1:1 Zoom Lens (lens shift) for the NP-PA653U/PA803U/PA853W/PA903X, NP-PA653UL/PA703UL/PA803UL and NP-PA1004UL-B/PA1004UL-W projectors</v>
          </cell>
          <cell r="D171">
            <v>3219</v>
          </cell>
          <cell r="E171">
            <v>3219</v>
          </cell>
          <cell r="F171">
            <v>3219</v>
          </cell>
        </row>
        <row r="172">
          <cell r="B172" t="str">
            <v>NP41ZL</v>
          </cell>
          <cell r="C172" t="str">
            <v>1.3 - 3.02:1 Zoom Lens (lens shift) for the NP-PA653U/PA803U/PA853W/PA903X, NP-PA653UL/PA703UL/PA803UL and NP-PA1004UL-B/PA1004UL-W projectors</v>
          </cell>
          <cell r="D172">
            <v>1460</v>
          </cell>
          <cell r="E172">
            <v>1460</v>
          </cell>
          <cell r="F172">
            <v>1460</v>
          </cell>
        </row>
        <row r="173">
          <cell r="B173" t="str">
            <v>NP43ZL</v>
          </cell>
          <cell r="C173" t="str">
            <v>2.99 - 5.98:1 Zoom Lens (lens shift) for the NP-PA653U/PA803U/PA853W/PA903X, NP-PA653UL/PA703UL/PA803UL and NP-PA1004UL-B/PA1004UL-W projectors (direct replacement for the NP42ZL)</v>
          </cell>
          <cell r="D173">
            <v>2069</v>
          </cell>
          <cell r="E173">
            <v>2069</v>
          </cell>
          <cell r="F173">
            <v>2069</v>
          </cell>
        </row>
        <row r="174">
          <cell r="B174" t="str">
            <v>NP39ML</v>
          </cell>
          <cell r="C174" t="str">
            <v>0.38:1 Ultra-Short Throw Lens for the NP-PX700W/PX750U/PX800X, NP-PX700W2/PX750U2/PX800X2, NP-PX803UL-BK/PX803UL-WH and NP-PX1004UL-BK/PX1004UL-WH projectors.</v>
          </cell>
          <cell r="D174">
            <v>5169</v>
          </cell>
          <cell r="E174">
            <v>5169</v>
          </cell>
          <cell r="F174">
            <v>5169</v>
          </cell>
        </row>
        <row r="175">
          <cell r="B175" t="str">
            <v>NP16FL</v>
          </cell>
          <cell r="C175" t="str">
            <v>0.76:1 Fixed Short Throw Lens for the NP-PX700W/PX750U/PX800X, NP-PX700W2/PX750U2/PX800X2, NP-PX803UL-BK/PX803UL-WH and NP-PX1004UL-BK/PX1004UL-WH projectors.</v>
          </cell>
          <cell r="D175">
            <v>4290</v>
          </cell>
          <cell r="E175">
            <v>4290</v>
          </cell>
          <cell r="F175" t="str">
            <v>No MAP Price</v>
          </cell>
        </row>
        <row r="176">
          <cell r="B176" t="str">
            <v>NP17ZL</v>
          </cell>
          <cell r="C176" t="str">
            <v>1.25 - 1.79:1 Motorized Short Throw Zoom Lens (lens shift) w/Lens Memory for the NP-PX700W/PX750U/PX800X, NP-PX700W2/PX750U2/PX800X2, NP-PX803UL-BK/PX803UL-WH and NP-PX1004UL-BK/PX1004UL-WH projectors</v>
          </cell>
          <cell r="D176">
            <v>3850</v>
          </cell>
          <cell r="E176">
            <v>3850</v>
          </cell>
          <cell r="F176" t="str">
            <v>No MAP Price</v>
          </cell>
        </row>
        <row r="177">
          <cell r="B177" t="str">
            <v>NP18ZL</v>
          </cell>
          <cell r="C177" t="str">
            <v>1.73 - 2.27:1 Motorized Standard Throw Zoom Lens (lens shift) w/Lens Memory for the NP-PX700W/PX750U/PX800X, NP-PX700W2/PX750U2/PX800X2, NP-PX803UL-BK/PX803UL-WH and NP-PX1004UL-BK/PX1004UL-WH projectors</v>
          </cell>
          <cell r="D177">
            <v>2435</v>
          </cell>
          <cell r="E177">
            <v>2435</v>
          </cell>
          <cell r="F177" t="str">
            <v>No MAP Price</v>
          </cell>
        </row>
        <row r="178">
          <cell r="B178" t="str">
            <v>NP19ZL</v>
          </cell>
          <cell r="C178" t="str">
            <v>2.22 - 3.67:1 Motorized Medium Throw Zoom Lens (lens shift) w/Lens Memory for the NP-PX700W/PX750U/PX800X, NP-PX700W2/PX750U2/PX800X2, NP-PX803UL-BK/PX803UL-WH and NP-PX1004UL-BK/PX1004UL-WH projectors</v>
          </cell>
          <cell r="D178">
            <v>3850</v>
          </cell>
          <cell r="E178">
            <v>3850</v>
          </cell>
          <cell r="F178" t="str">
            <v>No MAP Price</v>
          </cell>
        </row>
        <row r="179">
          <cell r="B179" t="str">
            <v>NP20ZL</v>
          </cell>
          <cell r="C179" t="str">
            <v>3.60 - 5.40:1 Motorized Long Throw Zoom Lens (lens shift) w/Lens Memory for the NP-PX700W/PX750U/PX800X, NP-PX700W2/PX750U2/PX800X2, NP-PX803UL-BK/PX803UL-WH and NP-PX1004UL-BK/PX1004UL-WH projectors</v>
          </cell>
          <cell r="D179">
            <v>3850</v>
          </cell>
          <cell r="E179">
            <v>3850</v>
          </cell>
          <cell r="F179" t="str">
            <v>No MAP Price</v>
          </cell>
        </row>
        <row r="180">
          <cell r="B180" t="str">
            <v>NP21ZL</v>
          </cell>
          <cell r="C180" t="str">
            <v>5.30 - 8.30:1 Motorized Long Zoom Lens (lens shift) w/Lens Memory for the NP-PX700W/PX750U/PX800X, NP-PX700W2/PX750U2/PX800X2, NP-PX803UL-BK/PX803UL-WH and NP-PX1004UL-BK/PX1004UL-WH projectors</v>
          </cell>
          <cell r="D180">
            <v>3850</v>
          </cell>
          <cell r="E180">
            <v>3850</v>
          </cell>
          <cell r="F180" t="str">
            <v>No MAP Price</v>
          </cell>
        </row>
        <row r="181">
          <cell r="B181" t="str">
            <v>NP31ZL</v>
          </cell>
          <cell r="C181" t="str">
            <v>0.75 - 0.93:1 Motorized Zoom Lens (lens shift) for the NP-PX700W/PX750U/PX800X, NP-PX700W2/PX750U2/PX800X2, NP-PX803UL-BK/PX803UL-WH and NP-PX1004UL-BK/PX1004UL-WH projectors</v>
          </cell>
          <cell r="D181">
            <v>3850</v>
          </cell>
          <cell r="E181">
            <v>3850</v>
          </cell>
          <cell r="F181" t="str">
            <v>No MAP Price</v>
          </cell>
        </row>
        <row r="182">
          <cell r="B182" t="str">
            <v>NP45ZL</v>
          </cell>
          <cell r="C182" t="str">
            <v>0.9-1.2 Ultra Wide Zoom Lens (lens shift) for the NP-PX2000UL projector</v>
          </cell>
          <cell r="D182">
            <v>4890</v>
          </cell>
          <cell r="E182">
            <v>4890</v>
          </cell>
          <cell r="F182" t="str">
            <v>No MAP Price</v>
          </cell>
        </row>
        <row r="183">
          <cell r="B183" t="str">
            <v>NP46ZL</v>
          </cell>
          <cell r="C183" t="str">
            <v>1.2-1.56 Short Throw Zoom Lens (lens shift) for the NP-PX2000UL projector</v>
          </cell>
          <cell r="D183">
            <v>4606</v>
          </cell>
          <cell r="E183">
            <v>4606</v>
          </cell>
          <cell r="F183" t="str">
            <v>No MAP Price</v>
          </cell>
        </row>
        <row r="184">
          <cell r="B184" t="str">
            <v>NP47ZL</v>
          </cell>
          <cell r="C184" t="str">
            <v>1.5-2.0 Standard Zoom Lens (lens shift) for the NP-PX2000UL projector</v>
          </cell>
          <cell r="D184">
            <v>2611</v>
          </cell>
          <cell r="E184">
            <v>2611</v>
          </cell>
          <cell r="F184" t="str">
            <v>No MAP Price</v>
          </cell>
        </row>
        <row r="185">
          <cell r="B185" t="str">
            <v>NP48ZL</v>
          </cell>
          <cell r="C185" t="str">
            <v>2.0-4.0 Long Throw Zoom Lens (lens shift) for the NP-PX2000UL projector</v>
          </cell>
          <cell r="D185">
            <v>4094</v>
          </cell>
          <cell r="E185">
            <v>4094</v>
          </cell>
          <cell r="F185" t="str">
            <v>No MAP Price</v>
          </cell>
        </row>
        <row r="186">
          <cell r="B186" t="str">
            <v>NP49ZL</v>
          </cell>
          <cell r="C186" t="str">
            <v>4.0-7.0 Ultra Long Throw Zoom Lens (lens shift) for the NP-PX2000UL projector</v>
          </cell>
          <cell r="D186">
            <v>4662</v>
          </cell>
          <cell r="E186">
            <v>4662</v>
          </cell>
          <cell r="F186" t="str">
            <v>No MAP Price</v>
          </cell>
        </row>
        <row r="187">
          <cell r="B187" t="str">
            <v>NP16FL-4K</v>
          </cell>
          <cell r="C187" t="str">
            <v>0.76:1 Fixed Short Throw Lens for the NP-PX1005QL-B/PX1005QL-W projectors</v>
          </cell>
          <cell r="D187">
            <v>4290</v>
          </cell>
          <cell r="E187">
            <v>4290</v>
          </cell>
          <cell r="F187" t="str">
            <v>No Map Price</v>
          </cell>
        </row>
        <row r="188">
          <cell r="B188" t="str">
            <v>NP17ZL-4K</v>
          </cell>
          <cell r="C188" t="str">
            <v>1.25 - 1.79:1 Motorized Short Throw Zoom Lens (lens shift) w/Lens Memory for the  NP-PX1005QL-B/PX1005QL-W projectors</v>
          </cell>
          <cell r="D188">
            <v>3850</v>
          </cell>
          <cell r="E188">
            <v>3850</v>
          </cell>
          <cell r="F188" t="str">
            <v>No Map Price</v>
          </cell>
        </row>
        <row r="189">
          <cell r="B189" t="str">
            <v>NP18ZL-4K</v>
          </cell>
          <cell r="C189" t="str">
            <v>1.73 - 2.27:1 Motorized Standard Throw Zoom Lens (lens shift) w/Lens Memory for the NP-PX1005QL-B/PX1005QL-W projectors</v>
          </cell>
          <cell r="D189">
            <v>2435</v>
          </cell>
          <cell r="E189">
            <v>2435</v>
          </cell>
          <cell r="F189" t="str">
            <v>No Map Price</v>
          </cell>
        </row>
        <row r="190">
          <cell r="B190" t="str">
            <v>NP19ZL-4K</v>
          </cell>
          <cell r="C190" t="str">
            <v>2.22 - 3.67:1 Motorized Medium Throw Zoom Lens (lens shift) w/Lens Memory for the NP-PX1005QL-B/PX1005QL-W projectors</v>
          </cell>
          <cell r="D190">
            <v>3850</v>
          </cell>
          <cell r="E190">
            <v>3850</v>
          </cell>
          <cell r="F190" t="str">
            <v>No Map Price</v>
          </cell>
        </row>
        <row r="191">
          <cell r="B191" t="str">
            <v>NP20ZL-4K</v>
          </cell>
          <cell r="C191" t="str">
            <v>3.60 - 5.40:1 Motorized Long Throw Zoom Lens (lens shift) w/Lens Memory for the NP-PX1005QL-B/PX1005QL-W projectors</v>
          </cell>
          <cell r="D191">
            <v>3850</v>
          </cell>
          <cell r="E191">
            <v>3850</v>
          </cell>
          <cell r="F191" t="str">
            <v>No Map Price</v>
          </cell>
        </row>
        <row r="192">
          <cell r="B192" t="str">
            <v>NP21ZL-4K</v>
          </cell>
          <cell r="C192" t="str">
            <v>5.30 - 8.30:1 Motorized Long Zoom Lens (lens shift) w/Lens Memory for the NP-PX1005QL-B/PX1005QL-W projectors</v>
          </cell>
          <cell r="D192">
            <v>3850</v>
          </cell>
          <cell r="E192">
            <v>3850</v>
          </cell>
          <cell r="F192" t="str">
            <v>No Map Price</v>
          </cell>
        </row>
        <row r="193">
          <cell r="B193" t="str">
            <v>NP31ZL-4K</v>
          </cell>
          <cell r="C193" t="str">
            <v>0.75 - 0.93:1 Motorized Zoom Lens (lens shift) for the NP-PX1005QL-B/PX1005QL-W projectors</v>
          </cell>
          <cell r="D193">
            <v>3850</v>
          </cell>
          <cell r="E193">
            <v>3850</v>
          </cell>
          <cell r="F193" t="str">
            <v>No Map Price</v>
          </cell>
        </row>
        <row r="194">
          <cell r="B194" t="str">
            <v>NP39ML-4K</v>
          </cell>
          <cell r="C194" t="str">
            <v>0.38:1 Ultra-Short Throw Lens for the NP-PX1005QL-B/PX1005QL-W projectors</v>
          </cell>
          <cell r="D194">
            <v>5169</v>
          </cell>
          <cell r="E194">
            <v>5169</v>
          </cell>
          <cell r="F194" t="str">
            <v>No MAP Price</v>
          </cell>
        </row>
        <row r="196">
          <cell r="B196" t="str">
            <v>NC-50LA01</v>
          </cell>
          <cell r="C196" t="str">
            <v>Lens Adapter Ring required for NC-50LS12Z, NC-50LS14Z, NC-50LS16Z, NC-50LS18Z, NC-50LS21Z and L2K-30Zm lenses</v>
          </cell>
          <cell r="D196">
            <v>369</v>
          </cell>
          <cell r="E196">
            <v>369</v>
          </cell>
          <cell r="F196" t="str">
            <v>No MAP Price</v>
          </cell>
        </row>
        <row r="197">
          <cell r="B197" t="str">
            <v>NP05CV</v>
          </cell>
          <cell r="C197" t="str">
            <v>Input Panel Cover for NP-M282X/M322X/M322W/M402X, NP-M283X/M323X/M363X/M403X/M323W/M363W/M403H, NP-M322XS/M352WS, NP-M333XS/M353WS, and NP-M402H projectors</v>
          </cell>
          <cell r="D197">
            <v>70</v>
          </cell>
          <cell r="E197">
            <v>70</v>
          </cell>
          <cell r="F197" t="str">
            <v>No MAP Price</v>
          </cell>
        </row>
        <row r="198">
          <cell r="B198" t="str">
            <v>NP07CV</v>
          </cell>
          <cell r="C198" t="str">
            <v>Portrait Installation Safety Cover for the NP-PX602WL-BK/PX602WL-WH and PX602UL-BK/PH602UL-WH projectors</v>
          </cell>
          <cell r="D198">
            <v>108</v>
          </cell>
          <cell r="E198">
            <v>108</v>
          </cell>
          <cell r="F198" t="str">
            <v>No MAP Price</v>
          </cell>
        </row>
        <row r="199">
          <cell r="B199" t="str">
            <v>NP08CV</v>
          </cell>
          <cell r="C199" t="str">
            <v>Input Panel Cover for NP-P502WL/P502HL and NP-P502WL-2/P502HL-2 projectors</v>
          </cell>
          <cell r="D199">
            <v>52</v>
          </cell>
          <cell r="E199">
            <v>52</v>
          </cell>
          <cell r="F199" t="str">
            <v>No MAP Price</v>
          </cell>
        </row>
        <row r="200">
          <cell r="B200" t="str">
            <v>NP09CV</v>
          </cell>
          <cell r="C200" t="str">
            <v>Input Panel Cover for NP-P452W/P452H/P502W and NP-P502H projectors</v>
          </cell>
          <cell r="D200">
            <v>70</v>
          </cell>
          <cell r="E200">
            <v>70</v>
          </cell>
          <cell r="F200" t="str">
            <v>No MAP Price</v>
          </cell>
        </row>
        <row r="201">
          <cell r="B201" t="str">
            <v>NP10CV</v>
          </cell>
          <cell r="C201" t="str">
            <v>Input Panel Cover for the NP-PA653U/PA803U/PA853W/PA903X projectors</v>
          </cell>
          <cell r="D201">
            <v>70</v>
          </cell>
          <cell r="E201">
            <v>70</v>
          </cell>
          <cell r="F201" t="str">
            <v>No MAP Price</v>
          </cell>
        </row>
        <row r="202">
          <cell r="B202" t="str">
            <v>NP12CV</v>
          </cell>
          <cell r="C202" t="str">
            <v>Input Panel Cover for the NP-P474W/P474U/P554W/P554U projectors</v>
          </cell>
          <cell r="D202">
            <v>70</v>
          </cell>
          <cell r="E202">
            <v>70</v>
          </cell>
          <cell r="F202">
            <v>70</v>
          </cell>
        </row>
        <row r="203">
          <cell r="B203" t="str">
            <v>NP13CV-B</v>
          </cell>
          <cell r="C203" t="str">
            <v>Black Input Terminal Cover works with NP-PA1004UL-B and NP-PA1004UL-B-41 projectors</v>
          </cell>
          <cell r="D203">
            <v>87</v>
          </cell>
          <cell r="E203">
            <v>87</v>
          </cell>
          <cell r="F203" t="str">
            <v>No MAP Price</v>
          </cell>
        </row>
        <row r="204">
          <cell r="B204" t="str">
            <v>NP13CV-W</v>
          </cell>
          <cell r="C204" t="str">
            <v>White Input Terminal Cover works with NP-PA1004UL-W and NP-PA1004UL-W-41 projectors</v>
          </cell>
          <cell r="D204">
            <v>87</v>
          </cell>
          <cell r="E204">
            <v>87</v>
          </cell>
          <cell r="F204" t="str">
            <v>No MAP Price</v>
          </cell>
        </row>
        <row r="205">
          <cell r="B205" t="str">
            <v>NP02FT</v>
          </cell>
          <cell r="C205" t="str">
            <v>Replacement Filter for the NP-PX700W/PX750U/PX800X and NP-PX700W2/PX750U2/PX800X2 projectors</v>
          </cell>
          <cell r="D205">
            <v>130</v>
          </cell>
          <cell r="E205">
            <v>130</v>
          </cell>
          <cell r="F205" t="str">
            <v>No MAP Price</v>
          </cell>
        </row>
        <row r="206">
          <cell r="B206" t="str">
            <v>NP03FT</v>
          </cell>
          <cell r="C206" t="str">
            <v>Replacement Filter for the NP-PH1000U and NP-PH1400U projectors</v>
          </cell>
          <cell r="D206">
            <v>249</v>
          </cell>
          <cell r="E206">
            <v>249</v>
          </cell>
          <cell r="F206" t="str">
            <v>No MAP Price</v>
          </cell>
        </row>
        <row r="207">
          <cell r="B207" t="str">
            <v>NP06FT</v>
          </cell>
          <cell r="C207" t="str">
            <v>Replacement Filter for NP-PA653U/PA803U/PA853W/PA903X projectors</v>
          </cell>
          <cell r="D207">
            <v>97</v>
          </cell>
          <cell r="E207">
            <v>97</v>
          </cell>
          <cell r="F207" t="str">
            <v>No MAP Price</v>
          </cell>
        </row>
        <row r="208">
          <cell r="B208" t="str">
            <v>NP01PW1</v>
          </cell>
          <cell r="C208" t="str">
            <v>Replacement power cable for NP-PX700W/PX750U/PX800X, NP-PX700W2/PX750U2/PX800X2, NP-PX803UL-BK/PX803UL-WH, NP-PX1004UL-BK/PX1004UL-WH, NP-PX1005QL-B/PX1005QL-W, NP-PX2000UL, NP-PH1000U/PH1400U, NP-PH1201QL, NP-PH1202HL and NP-PH1202HL1 projectors</v>
          </cell>
          <cell r="D208">
            <v>53</v>
          </cell>
          <cell r="E208">
            <v>53</v>
          </cell>
          <cell r="F208" t="str">
            <v>No MAP Price</v>
          </cell>
        </row>
        <row r="209">
          <cell r="B209" t="str">
            <v>AD025-RF-X1</v>
          </cell>
          <cell r="C209" t="str">
            <v>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v>
          </cell>
          <cell r="D209">
            <v>62</v>
          </cell>
          <cell r="E209">
            <v>62</v>
          </cell>
          <cell r="F209" t="str">
            <v>No MAP Price</v>
          </cell>
        </row>
        <row r="210">
          <cell r="B210" t="str">
            <v>NP02Pi</v>
          </cell>
          <cell r="C210" t="str">
            <v>Interactive Stylus Pen for the NP03Wi and NP04Wi Interactive camera modules</v>
          </cell>
          <cell r="D210">
            <v>39</v>
          </cell>
          <cell r="E210">
            <v>39</v>
          </cell>
          <cell r="F210" t="str">
            <v>No MAP Price</v>
          </cell>
        </row>
        <row r="211">
          <cell r="B211" t="str">
            <v>NP04Wi</v>
          </cell>
          <cell r="C211" t="str">
            <v>Interactive camera module with dual pens for the NP-U321H/UM351W/UM361X and NP-U321H-WK/UM351W-WK/UM361X-WK projectors</v>
          </cell>
          <cell r="D211">
            <v>640</v>
          </cell>
          <cell r="E211">
            <v>640</v>
          </cell>
          <cell r="F211" t="str">
            <v>No MAP Price</v>
          </cell>
        </row>
        <row r="212">
          <cell r="B212" t="str">
            <v>NP01TM</v>
          </cell>
          <cell r="C212" t="str">
            <v>Interactive Touch Module for NP-UM361X/UM351W/UM352W, NP-UM361X-WK/UM351W-WK/UM352W-WK, NP-UM361Xi-WK/UM351Wi-WK, NP-UM361Xi-TM/UM351Wi-TM/UM352W-TM, NP-U321H,  NP-U321H-WK, NP-U321Hi-WK,  NP-U321Hi-TM and NP-M332XS/M352WS projectors</v>
          </cell>
          <cell r="D212">
            <v>323</v>
          </cell>
          <cell r="E212">
            <v>323</v>
          </cell>
          <cell r="F212" t="str">
            <v>No MAP Price</v>
          </cell>
        </row>
        <row r="213">
          <cell r="B213" t="str">
            <v>NP01SW1</v>
          </cell>
          <cell r="C213"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213">
            <v>769</v>
          </cell>
          <cell r="E213">
            <v>769</v>
          </cell>
          <cell r="F213">
            <v>769</v>
          </cell>
        </row>
        <row r="214">
          <cell r="B214" t="str">
            <v>NP01SW2</v>
          </cell>
          <cell r="C214"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214">
            <v>935</v>
          </cell>
          <cell r="E214">
            <v>935</v>
          </cell>
          <cell r="F214">
            <v>935</v>
          </cell>
        </row>
        <row r="215">
          <cell r="B215" t="str">
            <v>NP02GL</v>
          </cell>
          <cell r="C215" t="str">
            <v>Active Shutter 3D glasses (PC Only) for NP-M282X/M322X/M322W/M402X, NP-X283X/M323X/M323W/M363X/M363W/M403X/M403H, NP-M332XS/M352WS, NP-M333XS/M353WS and VE281/VE281X projectors</v>
          </cell>
          <cell r="D215">
            <v>95</v>
          </cell>
          <cell r="E215">
            <v>95</v>
          </cell>
          <cell r="F215" t="str">
            <v>No MAP Price</v>
          </cell>
        </row>
        <row r="216">
          <cell r="B216" t="str">
            <v>NP02LM1</v>
          </cell>
          <cell r="C216" t="str">
            <v>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v>
          </cell>
          <cell r="D216">
            <v>85</v>
          </cell>
          <cell r="E216">
            <v>85</v>
          </cell>
          <cell r="F216" t="str">
            <v>No MAP Price</v>
          </cell>
        </row>
        <row r="217">
          <cell r="B217" t="str">
            <v>NP05LM1</v>
          </cell>
          <cell r="C217" t="str">
            <v>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v>
          </cell>
          <cell r="D217">
            <v>85</v>
          </cell>
          <cell r="E217">
            <v>85</v>
          </cell>
          <cell r="F217" t="str">
            <v>No MAP Price</v>
          </cell>
        </row>
        <row r="218">
          <cell r="B218" t="str">
            <v>PWRCRD-PJPX</v>
          </cell>
          <cell r="C218" t="str">
            <v>Replacement power cable for NP4100/4100W, NP-PA500X/PA500U/PA550W/PA600X, NP-PA521U/PA571W/PA621X, NP-PA622UPA672W/PA722X,  NP-PA653U/PA803U/PA853W/PA903X, NP-PA653UL/PA703UL/PA803UL and NP-PA1004UL-B/PA1004UL-W projectors.</v>
          </cell>
          <cell r="D218">
            <v>30</v>
          </cell>
          <cell r="E218">
            <v>30</v>
          </cell>
          <cell r="F218" t="str">
            <v>No MAP Price</v>
          </cell>
        </row>
        <row r="219">
          <cell r="B219" t="str">
            <v>PWRCRD-VT70</v>
          </cell>
          <cell r="C219" t="str">
            <v>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v>
          </cell>
          <cell r="D219">
            <v>25</v>
          </cell>
          <cell r="E219">
            <v>25</v>
          </cell>
          <cell r="F219" t="str">
            <v>No MAP Price</v>
          </cell>
        </row>
        <row r="220">
          <cell r="B220" t="str">
            <v>NP01MR</v>
          </cell>
          <cell r="C220" t="str">
            <v>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v>
          </cell>
          <cell r="D220">
            <v>50</v>
          </cell>
          <cell r="E220">
            <v>50</v>
          </cell>
          <cell r="F220" t="str">
            <v>No MAP Price</v>
          </cell>
        </row>
        <row r="221">
          <cell r="B221" t="str">
            <v>RGBCBL-PJPX</v>
          </cell>
          <cell r="C221" t="str">
            <v>Replacement RGB signal cable for all NEC projector and plasma models</v>
          </cell>
          <cell r="D221">
            <v>59</v>
          </cell>
          <cell r="E221">
            <v>59</v>
          </cell>
          <cell r="F221" t="str">
            <v>No MAP Price</v>
          </cell>
        </row>
        <row r="222">
          <cell r="B222" t="str">
            <v>X105-RF-X2</v>
          </cell>
          <cell r="C222" t="str">
            <v>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v>
          </cell>
          <cell r="D222">
            <v>72</v>
          </cell>
          <cell r="E222">
            <v>72</v>
          </cell>
          <cell r="F222" t="str">
            <v>No MAP Price</v>
          </cell>
        </row>
        <row r="223">
          <cell r="C223" t="str">
            <v/>
          </cell>
          <cell r="F223" t="str">
            <v xml:space="preserve"> </v>
          </cell>
        </row>
        <row r="224">
          <cell r="B224" t="str">
            <v>AS172-BK</v>
          </cell>
          <cell r="C224" t="str">
            <v>AccuSync AS172-BK, 17" LED Backlit LCD monitor, 1280 X 1024 , NaViSet, Digital / Analog Inputs, Black, 3 Year Warranty *NO LONGER ACCEPTING ORDERS* (Suggested Replacement AS173M-BK)</v>
          </cell>
          <cell r="D224">
            <v>164</v>
          </cell>
          <cell r="E224">
            <v>149</v>
          </cell>
          <cell r="F224" t="str">
            <v>No MAP Price</v>
          </cell>
        </row>
        <row r="225">
          <cell r="B225" t="str">
            <v>AS173M-BK</v>
          </cell>
          <cell r="C225" t="str">
            <v>AccuSync AS173M-BK, 17" LED Backlit LCD monitor, 1280 X 1024 , NaViSet, HDMI, DisplayPort &amp; VGA Inputs, Speakers, Black, 3 Year Warranty (Suggested Replacement Model for the AS171-BK)</v>
          </cell>
          <cell r="D225">
            <v>164</v>
          </cell>
          <cell r="E225">
            <v>149</v>
          </cell>
          <cell r="F225" t="str">
            <v>No MAP Price</v>
          </cell>
        </row>
        <row r="226">
          <cell r="B226" t="str">
            <v>AS194Mi-BK</v>
          </cell>
          <cell r="C226" t="str">
            <v>AccuSync AS19Mi-BK, 19" LED Backlit LCD monitor, IPS, 1280 X 1024, NaViSet, HDMI, DisplayPort &amp; VGA Inputs, Speakers, Black, 3 Year Warranty</v>
          </cell>
          <cell r="D226">
            <v>197</v>
          </cell>
          <cell r="E226">
            <v>169</v>
          </cell>
          <cell r="F226" t="str">
            <v>No MAP Price</v>
          </cell>
        </row>
        <row r="227">
          <cell r="B227" t="str">
            <v>AS221F-BK</v>
          </cell>
          <cell r="C227" t="str">
            <v>AccuSync AS221F-BK, 21.5" Widescreen LED Backlit LCD monitor with 3-sided Ultra Narrow Bezels, 1920 X 1080,  HDMI, DisplayPort, VGA Inputs, NaViSet, Speakers, Black Cabinet, 3 Year Warranty (Suggested Replacement Model for the AS171-BK)</v>
          </cell>
          <cell r="D227">
            <v>189</v>
          </cell>
          <cell r="E227">
            <v>159</v>
          </cell>
          <cell r="F227" t="str">
            <v>No MAP Price</v>
          </cell>
        </row>
        <row r="228">
          <cell r="B228" t="str">
            <v>AS241F-BK</v>
          </cell>
          <cell r="C228" t="str">
            <v>AccuSync AS241F-BK, 23.8" Widescreen LED Backlit LCD monitor with 3-sided Ultra Narrow Bezels, 1920 X 1080,  HDMI, DisplayPort, VGA Inputs, NaViSet, Speakers, Black Cabinet, 3 Year Warranty</v>
          </cell>
          <cell r="D228">
            <v>219</v>
          </cell>
          <cell r="E228">
            <v>169</v>
          </cell>
          <cell r="F228" t="str">
            <v>No MAP Price</v>
          </cell>
        </row>
        <row r="229">
          <cell r="C229" t="str">
            <v/>
          </cell>
        </row>
        <row r="230">
          <cell r="B230" t="str">
            <v>E171M-BK</v>
          </cell>
          <cell r="C230" t="str">
            <v>MultiSync E171M-BK, 17" LED backlit LCD monitor, 1280 x 1024, Height-Adjustable Stand, Digital / Analog Inputs, No Touch Auto Adjust, NaViSet Software, Integrated Speakers, Black Cabinet, 3 Year Warranty (Suggested Replacement Model for the LCD175M-BK)</v>
          </cell>
          <cell r="D230">
            <v>182</v>
          </cell>
          <cell r="E230">
            <v>165</v>
          </cell>
          <cell r="F230" t="str">
            <v>No MAP Price</v>
          </cell>
        </row>
        <row r="231">
          <cell r="B231" t="str">
            <v>E172M-BK</v>
          </cell>
          <cell r="C231" t="str">
            <v>MultiSync E172M-BK, 17" LED backlit LCD monitor, 1280 x 1024, Height-Adjustable Stand, HDMI, DisplayPort, VGA inputs, No Touch Auto Adjust, NaViSet Software, Integrated Speakers, Black Cabinet, 3 Year Warranty (Suggested Replacement Model for the LCD175M-BK)</v>
          </cell>
          <cell r="D231">
            <v>186</v>
          </cell>
          <cell r="E231">
            <v>169</v>
          </cell>
          <cell r="F231" t="str">
            <v>No MAP Price</v>
          </cell>
        </row>
        <row r="232">
          <cell r="B232" t="str">
            <v>E221N-BK</v>
          </cell>
          <cell r="C232" t="str">
            <v>MultiSync E221N-BK, 21.5" AH-IPS LED backlit LCD Monitor with 3-sided Ultra Narrow Bezels, 1920x1080, VGA / HDMI / DisplayPort inputs, No Touch Auto Adjust, NaViSet Administrator, 110mm Height Adjustable stand, Dual Direction Pivot, Speakers, Black Cabinet, 3 Year Warranty</v>
          </cell>
          <cell r="D232">
            <v>249</v>
          </cell>
          <cell r="E232">
            <v>199</v>
          </cell>
          <cell r="F232" t="str">
            <v>No MAP Price</v>
          </cell>
        </row>
        <row r="233">
          <cell r="B233" t="str">
            <v>E233WMi-BK</v>
          </cell>
          <cell r="C233" t="str">
            <v>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v>
          </cell>
          <cell r="D233">
            <v>252</v>
          </cell>
          <cell r="E233">
            <v>229</v>
          </cell>
          <cell r="F233" t="str">
            <v>No MAP Price</v>
          </cell>
        </row>
        <row r="234">
          <cell r="B234" t="str">
            <v>E242N-BK</v>
          </cell>
          <cell r="C234" t="str">
            <v>MultiSync E242N-BK, 23.8" AH-IPS LED backlit LCD Monitor with 3-sided Ultra Narrow Bezels, 1920x1080, VGA / HDMI / DisplayPort inputs, USB 3.0 Hub, No Touch Auto Adjust, NaViSet Administrator, 110mm Height Adjustable stand, Dual Direction Pivot, Speakers, Black Cabinet, 3 Year Warranty</v>
          </cell>
          <cell r="D234">
            <v>299</v>
          </cell>
          <cell r="E234">
            <v>239</v>
          </cell>
          <cell r="F234" t="str">
            <v>No MAP Price</v>
          </cell>
        </row>
        <row r="235">
          <cell r="B235" t="str">
            <v>E245WMi-BK</v>
          </cell>
          <cell r="C235" t="str">
            <v>MultiSync E245WMi-BK, 24" LED backlit LCD Monitor, AH-IPS, 1920x1200, VGA / DVI-D / DisplayPort inputs, Zero Client Mounting Plate, No Touch Auto Adjust, NaViSet, Height Adjustable stand, Pivot, Integrated Speakers, Black Cabinet, 3 Year Warranty</v>
          </cell>
          <cell r="D235">
            <v>296</v>
          </cell>
          <cell r="E235">
            <v>269</v>
          </cell>
          <cell r="F235" t="str">
            <v>No MAP Price</v>
          </cell>
        </row>
        <row r="236">
          <cell r="B236" t="str">
            <v>E271N-BK</v>
          </cell>
          <cell r="C236" t="str">
            <v>MultiSync E271N-BK, 27" IPS LED backlit LCD Monitor with 3-sided Ultra Narrow Bezels, 1920x1080, VGA / HDMI / DisplayPort inputs, No Touch Auto Adjust, NaViSet Administrator, 130mm Height Adjustable stand, Dual Direction Pivot, Speakers, Black Cabinet, 3 Year Warranty</v>
          </cell>
          <cell r="D236">
            <v>351</v>
          </cell>
          <cell r="E236">
            <v>269</v>
          </cell>
          <cell r="F236" t="str">
            <v>No MAP Price</v>
          </cell>
        </row>
        <row r="237">
          <cell r="C237" t="str">
            <v/>
          </cell>
        </row>
        <row r="238">
          <cell r="B238" t="str">
            <v>EA193Mi-BK</v>
          </cell>
          <cell r="C238" t="str">
            <v>MultiSync EA193Mi-BK, 19" LED Backlit LCD Monitor, AH-IPS, 1280x1024, VGA / DVI-D / DisplayPort inputs, No Touch Auto Adjust, NaViSet, Height Adjustable stand, Pivot, Integrated Speakers, Black Cabinet, 3 Year Warranty (Suggested Replacement for the EA192M-BK)</v>
          </cell>
          <cell r="D238">
            <v>252</v>
          </cell>
          <cell r="E238">
            <v>219</v>
          </cell>
          <cell r="F238">
            <v>219</v>
          </cell>
        </row>
        <row r="239">
          <cell r="B239" t="str">
            <v>EA223WM-BK</v>
          </cell>
          <cell r="C239" t="str">
            <v>MultiSync EA223WM-BK, 22" LED Backlit LCD Monitor, 1680x1050, DisplayPort / DVI-D / VGA inputs, No Touch Auto Adjust, NaViSet, Height Adjustable stand, Pivot, USB Hub, Integrated Speakers, Human Sensor, Black Cabinet, 3 Year Warranty *NO LONGER ACCEPTING ORDERS* (Suggested Replacement EA231WU-BK)</v>
          </cell>
          <cell r="D239">
            <v>263</v>
          </cell>
          <cell r="E239">
            <v>239</v>
          </cell>
          <cell r="F239">
            <v>239</v>
          </cell>
        </row>
        <row r="240">
          <cell r="B240" t="str">
            <v>EA224WMi-BK</v>
          </cell>
          <cell r="C240" t="str">
            <v>MultiSync EA224WMi-BK, 21.5" LED Backlit LCD Monitor, IPS, 1920x1080, DisplayPort / DVI-D / VGA inputs, No Touch Auto Adjust, NaViSet, Height Adjustable stand, Pivot, USB Hub, Integrated Speakers, Human Sensor, Black Cabinet, 3 Year Warranty</v>
          </cell>
          <cell r="D240">
            <v>263</v>
          </cell>
          <cell r="E240">
            <v>209</v>
          </cell>
          <cell r="F240">
            <v>209</v>
          </cell>
        </row>
        <row r="241">
          <cell r="B241" t="str">
            <v>EA231WU-BK</v>
          </cell>
          <cell r="C241" t="str">
            <v>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v>
          </cell>
          <cell r="D241">
            <v>269</v>
          </cell>
          <cell r="E241">
            <v>249</v>
          </cell>
          <cell r="F241">
            <v>249</v>
          </cell>
        </row>
        <row r="242">
          <cell r="B242" t="str">
            <v>EA231WU-H-BK</v>
          </cell>
          <cell r="C242" t="str">
            <v>MultiSync EA231WU-H-BK, 23" IPS LED backlit LCD Monitor with 3-sided Ultra Narrow Bezels, 1920x1200, VGA / DVI / HDMI / DisplayPort inputs, USB hub, Human Sensor, ControlSync, No Touch Auto Adjust, NaViSet Administrator, No stand, Speakers, Black Cabinet, 3 Year Warranty (BUILD TO FORECAST)</v>
          </cell>
          <cell r="D242">
            <v>269</v>
          </cell>
          <cell r="E242">
            <v>249</v>
          </cell>
          <cell r="F242">
            <v>249</v>
          </cell>
        </row>
        <row r="243">
          <cell r="B243" t="str">
            <v>EA241F-BK</v>
          </cell>
          <cell r="C243" t="str">
            <v>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3">
            <v>329</v>
          </cell>
          <cell r="E243">
            <v>299</v>
          </cell>
          <cell r="F243">
            <v>299</v>
          </cell>
        </row>
        <row r="244">
          <cell r="B244" t="str">
            <v>EA241F-H-BK</v>
          </cell>
          <cell r="C244" t="str">
            <v>MultiSync EA241F-H-BK, 24" IPS LED backlit LCD Monitor with 3-sided Ultra Narrow Bezels, 1920x1080, VGA / DVI / HDMI / DisplayPort inputs, USB hub, Human Sensor, ControlSync, No Touch Auto Adjust, NaViSet Administrator, No stand, Speakers, Black Cabinet, 3 Year Warranty (BUILD TO FORECAST)</v>
          </cell>
          <cell r="D244">
            <v>329</v>
          </cell>
          <cell r="E244">
            <v>299</v>
          </cell>
          <cell r="F244">
            <v>299</v>
          </cell>
        </row>
        <row r="245">
          <cell r="B245" t="str">
            <v>EA234WMi-BK</v>
          </cell>
          <cell r="C245" t="str">
            <v>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v>
          </cell>
          <cell r="D245">
            <v>296</v>
          </cell>
          <cell r="E245">
            <v>269</v>
          </cell>
          <cell r="F245">
            <v>269</v>
          </cell>
        </row>
        <row r="246">
          <cell r="B246" t="str">
            <v>EA245WMi-BK</v>
          </cell>
          <cell r="C246" t="str">
            <v>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v>
          </cell>
          <cell r="D246">
            <v>474</v>
          </cell>
          <cell r="E246">
            <v>379</v>
          </cell>
          <cell r="F246">
            <v>379</v>
          </cell>
        </row>
        <row r="247">
          <cell r="B247" t="str">
            <v>EA271F-BK</v>
          </cell>
          <cell r="C247" t="str">
            <v>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7">
            <v>494</v>
          </cell>
          <cell r="E247">
            <v>379</v>
          </cell>
          <cell r="F247">
            <v>379</v>
          </cell>
        </row>
        <row r="248">
          <cell r="B248" t="str">
            <v>EA275WMi-BK</v>
          </cell>
          <cell r="C248" t="str">
            <v>MultiSync EA275WMi-BK, 27" LED Backlit AH-IPS LCD Monitor, 2560x1440, HDMI / DisplayPort / DVI-I inputs, DisplayPort output, No Touch Auto Adjust, NaViSet, Height Adjustable Stand, Pivot, USB Hub (3.0 x 2 / 2.0 x 1), PbP, Integrated Speakers, Human Sensor, Black Cabinet, 3 Year Warranty *NO LONGER ACCEPTING ORDERS* (Suggested Replacement EA271Q-BK)</v>
          </cell>
          <cell r="D248">
            <v>681</v>
          </cell>
          <cell r="E248">
            <v>529</v>
          </cell>
          <cell r="F248">
            <v>529</v>
          </cell>
        </row>
        <row r="249">
          <cell r="B249" t="str">
            <v>EA271Q-BK</v>
          </cell>
          <cell r="C249" t="str">
            <v>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v>
          </cell>
          <cell r="D249">
            <v>681</v>
          </cell>
          <cell r="E249">
            <v>529</v>
          </cell>
          <cell r="F249">
            <v>529</v>
          </cell>
        </row>
        <row r="250">
          <cell r="B250" t="str">
            <v>EA271U-BK</v>
          </cell>
          <cell r="C250" t="str">
            <v>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v>
          </cell>
          <cell r="D250">
            <v>769</v>
          </cell>
          <cell r="E250">
            <v>649</v>
          </cell>
          <cell r="F250">
            <v>649</v>
          </cell>
        </row>
        <row r="251">
          <cell r="C251" t="str">
            <v/>
          </cell>
        </row>
        <row r="252">
          <cell r="B252" t="str">
            <v>EX241UN-BK</v>
          </cell>
          <cell r="C252" t="str">
            <v>MultiSync EX241UN-BK, 24" LED Backlit LCD Monitor, AH-IPS, 1920x1080, Ultra-narrow Bezels on All Sides, HDMI / DisplayPort (in / out) / DVI-D / VGA inputs, No Touch Auto Adjust, NaViSet, Height Adjustable stand, Pivot, USB Hub, Integrated Speakers, Black Cabinet, 3 Year Warranty</v>
          </cell>
          <cell r="D252">
            <v>449</v>
          </cell>
          <cell r="E252">
            <v>359</v>
          </cell>
          <cell r="F252">
            <v>359</v>
          </cell>
        </row>
        <row r="253">
          <cell r="B253" t="str">
            <v>EX241UN-H-BK</v>
          </cell>
          <cell r="C253" t="str">
            <v>MultiSync EX241UN-BK (without stand), 24" LED Backlit LCD Monitor, IPS, 1920x1080, Ultra-narrow Bezels on All Sides, HDMI / DisplayPort (in / out) / DVI-D / VGA inputs, No Touch Auto Adjust, NaViSet, USB Hub, Integrated Speakers, Black Cabinet, 3 Year Warranty</v>
          </cell>
          <cell r="D253">
            <v>449</v>
          </cell>
          <cell r="E253">
            <v>359</v>
          </cell>
          <cell r="F253">
            <v>359</v>
          </cell>
        </row>
        <row r="254">
          <cell r="B254" t="str">
            <v>EX241UN-PT-H</v>
          </cell>
          <cell r="C254" t="str">
            <v>MultiSync EX241UN-PT-H (touch display, without stand), 24" LED Backlit LCD Monitor, IPS, 1920x1080, Installed 10 point PCAP touch overlay, HDMI / DisplayPort (in / out) / DVI-D / VGA inputs, NaViSet, USB Hub, Integrated Speakers, Black Cabinet, 3 Year Warranty</v>
          </cell>
          <cell r="D254">
            <v>1259</v>
          </cell>
          <cell r="E254">
            <v>899</v>
          </cell>
          <cell r="F254">
            <v>899</v>
          </cell>
        </row>
        <row r="255">
          <cell r="B255" t="str">
            <v>EX341R</v>
          </cell>
          <cell r="C255" t="str">
            <v>MultiSync EX341R, 34" Curved LED Backlit LCD Monitor, SVA, 3440x1400, Ultra-narrow Bezels on Three Sides, 1800R Curvature, HDMI 2.0 / HDMI 1.4 / DisplayPort (in / out) inputs, USB 3.0 Hub with DisplaySync Pro, Human Sensor, NaViSet, Height Adjustable stand, Integrated Speakers, White Cabinet, 3 Year Warranty, BUILD TO FORECAST (8 weeks lead time)</v>
          </cell>
          <cell r="D255">
            <v>1061</v>
          </cell>
          <cell r="E255">
            <v>849</v>
          </cell>
          <cell r="F255">
            <v>849</v>
          </cell>
        </row>
        <row r="256">
          <cell r="B256" t="str">
            <v>EX341R-BK</v>
          </cell>
          <cell r="C256" t="str">
            <v>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v>
          </cell>
          <cell r="D256">
            <v>1061</v>
          </cell>
          <cell r="E256">
            <v>849</v>
          </cell>
          <cell r="F256">
            <v>849</v>
          </cell>
        </row>
        <row r="257">
          <cell r="C257" t="str">
            <v/>
          </cell>
        </row>
        <row r="258">
          <cell r="B258" t="str">
            <v>P243W-BK</v>
          </cell>
          <cell r="C258" t="str">
            <v>MultiSync P243W-BK, 24" LED Backlit LCD Monitor, AH-IPS, sRGB color, 1920x1200, w/Ambix4 - DVI-D, VGA, DisplayPort, HDMI, USB 3.1 Hub with DisplaySync Pro, 14 Bit 3D LUT, Pivot, Black Cabinet, 4 year warranty (Suggested Replacement Model for the P242W-BK)</v>
          </cell>
          <cell r="D258">
            <v>824</v>
          </cell>
          <cell r="E258">
            <v>699</v>
          </cell>
          <cell r="F258">
            <v>699</v>
          </cell>
        </row>
        <row r="259">
          <cell r="C259" t="str">
            <v/>
          </cell>
        </row>
        <row r="260">
          <cell r="B260" t="str">
            <v>PA243W</v>
          </cell>
          <cell r="C260" t="str">
            <v>MultiSync PA243W, 24" Wide Gamut W-LED Backlit LCD Monitor, IPS, 1920x1200, w/Ambix4, DVI-D, VGA, DisplayPort, HDMI, USB 3.1 Hub with DisplaySync Pro, 14 Bit 3D LUT, MultiProfiler, Pivot, White Cabinet, 4 year warranty</v>
          </cell>
          <cell r="D260">
            <v>1044</v>
          </cell>
          <cell r="E260">
            <v>849</v>
          </cell>
          <cell r="F260">
            <v>849</v>
          </cell>
        </row>
        <row r="261">
          <cell r="B261" t="str">
            <v>PA243W-BK</v>
          </cell>
          <cell r="C261" t="str">
            <v>MultiSync PA243W-BK, 24" Wide Gamut W-LED Backlit LCD Monitor, IPS, 1920x1200, w/Ambix4, DVI-D, VGA, DisplayPort, HDMI, USB 3.1 Hub with DisplaySync Pro, 14 Bit 3D LUT, MultiProfiler, Pivot, Black Cabinet, 4 year warranty (Suggested replacement for the PA242W-BK)</v>
          </cell>
          <cell r="D261">
            <v>1044</v>
          </cell>
          <cell r="E261">
            <v>849</v>
          </cell>
          <cell r="F261">
            <v>849</v>
          </cell>
        </row>
        <row r="262">
          <cell r="B262" t="str">
            <v>PA271Q-BK</v>
          </cell>
          <cell r="C262" t="str">
            <v>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v>
          </cell>
          <cell r="D262">
            <v>1429</v>
          </cell>
          <cell r="E262">
            <v>1299</v>
          </cell>
          <cell r="F262">
            <v>1299</v>
          </cell>
        </row>
        <row r="263">
          <cell r="B263" t="str">
            <v>PA311D-BK</v>
          </cell>
          <cell r="C263" t="str">
            <v>MultiSync PA311D-BK, 31.1" Wide Color Gamut LED Backlit LCD Monitor, IPS, 4096x2160, 17:9, DisplayPort 1.4, HDMI 2.0b, USB Type C, USB Hub with DisplaySync Pro, SpectraView Engine color management, 14-bit 3D LUT, AdobeRGB, REC 2020, sRGB, Pivot, Black Cabinet, 4 year warranty</v>
          </cell>
          <cell r="D263">
            <v>3299</v>
          </cell>
          <cell r="E263">
            <v>2999</v>
          </cell>
          <cell r="F263">
            <v>2999</v>
          </cell>
        </row>
        <row r="264">
          <cell r="C264" t="str">
            <v/>
          </cell>
        </row>
        <row r="265">
          <cell r="B265" t="str">
            <v>EA231WU-BK-SV</v>
          </cell>
          <cell r="C265" t="str">
            <v>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v>
          </cell>
          <cell r="D265">
            <v>439</v>
          </cell>
          <cell r="E265">
            <v>399</v>
          </cell>
          <cell r="F265">
            <v>399</v>
          </cell>
        </row>
        <row r="266">
          <cell r="B266" t="str">
            <v>EA241F-BK-SV</v>
          </cell>
          <cell r="C266" t="str">
            <v>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v>
          </cell>
          <cell r="D266">
            <v>489</v>
          </cell>
          <cell r="E266">
            <v>449</v>
          </cell>
          <cell r="F266">
            <v>449</v>
          </cell>
        </row>
        <row r="267">
          <cell r="B267" t="str">
            <v>EA245WMi-BK-SV</v>
          </cell>
          <cell r="C267" t="str">
            <v>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v>
          </cell>
          <cell r="D267">
            <v>661</v>
          </cell>
          <cell r="E267">
            <v>529</v>
          </cell>
          <cell r="F267">
            <v>529</v>
          </cell>
        </row>
        <row r="268">
          <cell r="B268" t="str">
            <v>EA271F-BK-SV</v>
          </cell>
          <cell r="C268" t="str">
            <v>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v>
          </cell>
          <cell r="D268">
            <v>661</v>
          </cell>
          <cell r="E268">
            <v>529</v>
          </cell>
          <cell r="F268">
            <v>529</v>
          </cell>
        </row>
        <row r="269">
          <cell r="B269" t="str">
            <v>EA271Q-BK-SV</v>
          </cell>
          <cell r="C269" t="str">
            <v>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v>
          </cell>
          <cell r="D269">
            <v>846</v>
          </cell>
          <cell r="E269">
            <v>679</v>
          </cell>
          <cell r="F269">
            <v>679</v>
          </cell>
        </row>
        <row r="270">
          <cell r="B270" t="str">
            <v>EA271U-BK-SV</v>
          </cell>
          <cell r="C270" t="str">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ell>
          <cell r="D270">
            <v>1044</v>
          </cell>
          <cell r="E270">
            <v>799</v>
          </cell>
          <cell r="F270">
            <v>799</v>
          </cell>
        </row>
        <row r="271">
          <cell r="B271" t="str">
            <v>EX241UN-BK-SV</v>
          </cell>
          <cell r="C271" t="str">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ell>
          <cell r="D271">
            <v>636</v>
          </cell>
          <cell r="E271">
            <v>509</v>
          </cell>
          <cell r="F271">
            <v>509</v>
          </cell>
        </row>
        <row r="272">
          <cell r="B272" t="str">
            <v>EX341R-BK-SV</v>
          </cell>
          <cell r="C272" t="str">
            <v>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v>
          </cell>
          <cell r="D272">
            <v>1249</v>
          </cell>
          <cell r="E272">
            <v>999</v>
          </cell>
          <cell r="F272">
            <v>999</v>
          </cell>
        </row>
        <row r="273">
          <cell r="B273" t="str">
            <v>P243W-BK-SV</v>
          </cell>
          <cell r="C273" t="str">
            <v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v>
          </cell>
          <cell r="D273">
            <v>1044</v>
          </cell>
          <cell r="E273">
            <v>949</v>
          </cell>
          <cell r="F273">
            <v>949</v>
          </cell>
        </row>
        <row r="274">
          <cell r="B274" t="str">
            <v>PA243W-SV</v>
          </cell>
          <cell r="C274" t="str">
            <v xml:space="preserve">MultiSync PA243W-SV, 24" Wide Gamut W-LED Backlit LCD Monitor with SpectraView color calibration bundle, IPS, 1920x1200, w/Ambix4, DVI-D, VGA, DisplayPort, HDMI, USB 3.1 Hub with DisplaySync Pro, 14 Bit 3D LUT, MultiProfiler, Pivot, White Cabinet, 4 year warranty
</v>
          </cell>
          <cell r="D274">
            <v>1209</v>
          </cell>
          <cell r="E274">
            <v>1099</v>
          </cell>
          <cell r="F274">
            <v>1099</v>
          </cell>
        </row>
        <row r="275">
          <cell r="B275" t="str">
            <v>PA243W-BK-SV</v>
          </cell>
          <cell r="C275" t="str">
            <v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v>
          </cell>
          <cell r="D275">
            <v>1209</v>
          </cell>
          <cell r="E275">
            <v>1099</v>
          </cell>
          <cell r="F275">
            <v>1099</v>
          </cell>
        </row>
        <row r="276">
          <cell r="B276" t="str">
            <v>PA271Q-BK-SV</v>
          </cell>
          <cell r="C276" t="str">
            <v>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v>
          </cell>
          <cell r="D276">
            <v>1704</v>
          </cell>
          <cell r="E276">
            <v>1549</v>
          </cell>
          <cell r="F276">
            <v>1549</v>
          </cell>
        </row>
        <row r="277">
          <cell r="B277" t="str">
            <v>PA311D-BK-SV</v>
          </cell>
          <cell r="C277" t="str">
            <v>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v>
          </cell>
          <cell r="D277">
            <v>3574</v>
          </cell>
          <cell r="E277">
            <v>3249</v>
          </cell>
          <cell r="F277">
            <v>3249</v>
          </cell>
        </row>
        <row r="278">
          <cell r="C278" t="str">
            <v/>
          </cell>
        </row>
        <row r="279">
          <cell r="B279" t="str">
            <v>EX241UN-TMX4F</v>
          </cell>
          <cell r="C279" t="str">
            <v>A complete desktop video matrix in one simple package. It consists of quantity 4 EX241UN-BK stand-free displays bundled with (1) CHIEF K3F220B (2 wide 2 high) free standing tabletop stand and (1) Tripp Lite ISOBAR6 Surge Suppressor. The EX241UN desktop displays include ControlSync technology to keep display settings in sync.</v>
          </cell>
          <cell r="D279">
            <v>2249</v>
          </cell>
          <cell r="E279">
            <v>1799</v>
          </cell>
          <cell r="F279">
            <v>1799</v>
          </cell>
        </row>
        <row r="280">
          <cell r="B280" t="str">
            <v>EX241UN-TMX4G</v>
          </cell>
          <cell r="C280" t="str">
            <v>A complete desktop video matrix in one simple package. It consists of quantity 4 EX241UN-BK stand-free displays bundled with (1) CHIEF K3G220B (2 wide 2 high) grommet-mounted desktop mount and (1) Tripp Lite ISOBAR6 Surge Suppressor. The EX241UN desktop displays include ControlSync technology to keep display settings in sync.</v>
          </cell>
          <cell r="D280">
            <v>2249</v>
          </cell>
          <cell r="E280">
            <v>1799</v>
          </cell>
          <cell r="F280">
            <v>1799</v>
          </cell>
        </row>
        <row r="281">
          <cell r="B281" t="str">
            <v>EX241UN-TMX6G</v>
          </cell>
          <cell r="C281" t="str">
            <v>A complete desktop video matrix in one simple package. It consists of quantity 6 EX241UN-BK stand-free displays bundled with (1) CHIEF K3G320B (3 wide 2 high) grommet-mounted desktop mount and (1) Tripp Lite ISOBAR6 Surge Suppressor. The EX241UN desktop displays include ControlSync technology to keep display settings in sync.</v>
          </cell>
          <cell r="D281">
            <v>3124</v>
          </cell>
          <cell r="E281">
            <v>2499</v>
          </cell>
          <cell r="F281">
            <v>2499</v>
          </cell>
        </row>
        <row r="282">
          <cell r="B282" t="str">
            <v>EX241UN-TMX4W</v>
          </cell>
          <cell r="C282" t="str">
            <v>A complete wall mount video matrix in one simple package. It consists of quantity 4 EX241UN-BK stand-free displays bundled with (1) Peerless 2x2 wall mount and (1) SurgeX 4 outlet power conditioner. The EX241UN desktop displays include ControlSync technology to keep display settings in sync.</v>
          </cell>
          <cell r="D282">
            <v>3220</v>
          </cell>
          <cell r="E282">
            <v>2800</v>
          </cell>
          <cell r="F282">
            <v>2800</v>
          </cell>
        </row>
        <row r="284">
          <cell r="B284" t="str">
            <v>KT-SS1</v>
          </cell>
          <cell r="C284" t="str">
            <v>The KT-SS1 is a human sensor and ambient sensor option for ultra-narrow bezel desktop monitors, including the MultiSync EX241UN. This provides both ambient and human sensing functionality similar to other models in the MultiSync EA Series.</v>
          </cell>
          <cell r="D284">
            <v>54</v>
          </cell>
          <cell r="E284">
            <v>54</v>
          </cell>
          <cell r="F284">
            <v>54</v>
          </cell>
        </row>
        <row r="285">
          <cell r="B285" t="str">
            <v>SVII-PRO-KIT</v>
          </cell>
          <cell r="C285" t="str">
            <v>Display Calibration  Bundle with Custom sensor   Colorimeter and Software for display calibration</v>
          </cell>
          <cell r="D285">
            <v>329</v>
          </cell>
          <cell r="E285">
            <v>299</v>
          </cell>
          <cell r="F285">
            <v>299</v>
          </cell>
        </row>
        <row r="286">
          <cell r="B286" t="str">
            <v>SVII-EA-KIT</v>
          </cell>
          <cell r="C286" t="str">
            <v>Entry level Display Calibration Bundle with Colorimeter and Software for display calibration.</v>
          </cell>
          <cell r="D286">
            <v>199</v>
          </cell>
          <cell r="E286">
            <v>199</v>
          </cell>
          <cell r="F286">
            <v>199</v>
          </cell>
        </row>
        <row r="287">
          <cell r="B287" t="str">
            <v>SVIISOFT</v>
          </cell>
          <cell r="C287" t="str">
            <v>SPECTRAVIEW SOFTWARE</v>
          </cell>
          <cell r="D287">
            <v>109.989</v>
          </cell>
          <cell r="E287">
            <v>99.99</v>
          </cell>
          <cell r="F287" t="str">
            <v>No MAP Price</v>
          </cell>
        </row>
        <row r="288">
          <cell r="B288" t="str">
            <v>SVIISOFT-W</v>
          </cell>
          <cell r="C288" t="str">
            <v>SPECTRAVIEW SOFTWARE (For B2C Matrix Only) Download Only from WebStore</v>
          </cell>
          <cell r="D288" t="str">
            <v>N/A</v>
          </cell>
          <cell r="E288" t="str">
            <v>N/A</v>
          </cell>
          <cell r="F288" t="str">
            <v>N/A</v>
          </cell>
        </row>
        <row r="289">
          <cell r="B289" t="str">
            <v>HDPA23</v>
          </cell>
          <cell r="C289" t="str">
            <v>Adjustable  Hood for PA231W for professional photography</v>
          </cell>
          <cell r="D289">
            <v>119</v>
          </cell>
          <cell r="E289">
            <v>119</v>
          </cell>
          <cell r="F289" t="str">
            <v>No MAP Price</v>
          </cell>
        </row>
        <row r="290">
          <cell r="B290" t="str">
            <v>HD2PA2427</v>
          </cell>
          <cell r="C290" t="str">
            <v>Adjustable monitor hood for 24” and 27” displays</v>
          </cell>
          <cell r="D290">
            <v>120</v>
          </cell>
          <cell r="E290">
            <v>119</v>
          </cell>
          <cell r="F290" t="str">
            <v>No MAP Price</v>
          </cell>
        </row>
        <row r="291">
          <cell r="B291" t="str">
            <v>HDPA30-2</v>
          </cell>
          <cell r="C291" t="str">
            <v>Hood for 30" PA302W monitors for professional photography (Suggested Replacement Model for the HDPA30)</v>
          </cell>
          <cell r="D291">
            <v>304</v>
          </cell>
          <cell r="E291">
            <v>304</v>
          </cell>
          <cell r="F291" t="str">
            <v>No MAP Price</v>
          </cell>
        </row>
        <row r="292">
          <cell r="B292" t="str">
            <v>HD2PA31</v>
          </cell>
          <cell r="C292" t="str">
            <v>Hood for 31.1” PA311D desktop monitor utilized for professional photography</v>
          </cell>
          <cell r="D292">
            <v>199</v>
          </cell>
          <cell r="E292">
            <v>199</v>
          </cell>
          <cell r="F292" t="str">
            <v>No MAP Price</v>
          </cell>
        </row>
        <row r="293">
          <cell r="B293" t="str">
            <v>HDPA32</v>
          </cell>
          <cell r="C293" t="str">
            <v>Hood for 32" PA322UHD monitors for professional photography</v>
          </cell>
          <cell r="D293">
            <v>329</v>
          </cell>
          <cell r="E293">
            <v>323</v>
          </cell>
          <cell r="F293" t="str">
            <v>No MAP Price</v>
          </cell>
        </row>
        <row r="294">
          <cell r="B294" t="str">
            <v>CA-DP90-2</v>
          </cell>
          <cell r="C294" t="str">
            <v>DisplayPort male to DisplayPort 90 degree male cable, 2m, black</v>
          </cell>
          <cell r="D294">
            <v>35</v>
          </cell>
          <cell r="E294">
            <v>33</v>
          </cell>
          <cell r="F294" t="str">
            <v>No MAP Price</v>
          </cell>
        </row>
        <row r="295">
          <cell r="B295" t="str">
            <v>CA-HDMI90-2</v>
          </cell>
          <cell r="C295" t="str">
            <v>HDMI male to HDMI 90 degree male cable, 2m, black</v>
          </cell>
          <cell r="D295">
            <v>35</v>
          </cell>
          <cell r="E295">
            <v>33</v>
          </cell>
          <cell r="F295" t="str">
            <v>No MAP Price</v>
          </cell>
        </row>
        <row r="296">
          <cell r="B296" t="str">
            <v>CA-USBCDCS1</v>
          </cell>
          <cell r="C296" t="str">
            <v>Marble DCS1 USB-C docking device, 65W USB Type C charging, USB 3.0 type A ports, MicroSD reader.</v>
          </cell>
          <cell r="D296">
            <v>160</v>
          </cell>
          <cell r="E296">
            <v>160</v>
          </cell>
          <cell r="F296">
            <v>160</v>
          </cell>
        </row>
        <row r="297">
          <cell r="B297" t="str">
            <v>PA-MDP-CABL</v>
          </cell>
          <cell r="C297" t="str">
            <v>Mini DisplayPort to DisplayPort cable, black</v>
          </cell>
          <cell r="D297">
            <v>35</v>
          </cell>
          <cell r="E297">
            <v>33</v>
          </cell>
          <cell r="F297" t="str">
            <v>No MAP Price</v>
          </cell>
        </row>
        <row r="298">
          <cell r="B298" t="str">
            <v>MDA-W5000</v>
          </cell>
          <cell r="C298" t="str">
            <v>NEC OEM AMD W5000 video card, 2x DisplayPort, 1x DVI-D, 2GB DDR5, &lt;75W</v>
          </cell>
          <cell r="D298">
            <v>999</v>
          </cell>
          <cell r="E298">
            <v>669</v>
          </cell>
          <cell r="F298" t="str">
            <v>No MAP Price</v>
          </cell>
        </row>
        <row r="299">
          <cell r="B299" t="str">
            <v>MDA-W4100</v>
          </cell>
          <cell r="C299" t="str">
            <v>NEC OEM AMD FirePro 4100 low profile video card, 2x mini DisplayPort, 2GB DDR5, &lt;75W  - LIMITED AVAILABILITY</v>
          </cell>
          <cell r="D299">
            <v>259</v>
          </cell>
          <cell r="E299">
            <v>259</v>
          </cell>
          <cell r="F299" t="str">
            <v>No MAP Price</v>
          </cell>
        </row>
        <row r="300">
          <cell r="B300" t="str">
            <v>MDSVSENSOR3</v>
          </cell>
          <cell r="C300" t="str">
            <v>SpectraSensor Pro color calibration sensor, customized by NEC for MD and SpectraView displays.  Replacement for CC-SPYDER5</v>
          </cell>
          <cell r="D300">
            <v>229</v>
          </cell>
          <cell r="E300">
            <v>199</v>
          </cell>
          <cell r="F300" t="str">
            <v>No MAP Price</v>
          </cell>
        </row>
        <row r="301">
          <cell r="B301" t="str">
            <v>CC-I1PRO2</v>
          </cell>
          <cell r="C301" t="str">
            <v>NEC OEM X-Rite i1 Pro 2 traceable spectrophotometer with calibration plate, carrying case and Certificate of Performance for medical and color critical applications</v>
          </cell>
          <cell r="D301">
            <v>1095</v>
          </cell>
          <cell r="E301">
            <v>1095</v>
          </cell>
          <cell r="F301">
            <v>995</v>
          </cell>
        </row>
        <row r="302">
          <cell r="C302" t="str">
            <v/>
          </cell>
        </row>
        <row r="303">
          <cell r="B303" t="str">
            <v>E327</v>
          </cell>
          <cell r="C303" t="str">
            <v>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v>
          </cell>
          <cell r="D303">
            <v>659</v>
          </cell>
          <cell r="E303">
            <v>439</v>
          </cell>
          <cell r="F303">
            <v>439</v>
          </cell>
        </row>
        <row r="304">
          <cell r="B304" t="str">
            <v>E437Q</v>
          </cell>
          <cell r="C304" t="str">
            <v>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v>
          </cell>
          <cell r="D304">
            <v>1049</v>
          </cell>
          <cell r="E304">
            <v>689</v>
          </cell>
          <cell r="F304">
            <v>689</v>
          </cell>
        </row>
        <row r="305">
          <cell r="B305" t="str">
            <v>E507Q</v>
          </cell>
          <cell r="C305" t="str">
            <v>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v>
          </cell>
          <cell r="D305">
            <v>1899</v>
          </cell>
          <cell r="E305">
            <v>939</v>
          </cell>
          <cell r="F305">
            <v>939</v>
          </cell>
        </row>
        <row r="306">
          <cell r="B306" t="str">
            <v>E557Q</v>
          </cell>
          <cell r="C306" t="str">
            <v>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v>
          </cell>
          <cell r="D306">
            <v>1899</v>
          </cell>
          <cell r="E306">
            <v>1149</v>
          </cell>
          <cell r="F306">
            <v>1149</v>
          </cell>
        </row>
        <row r="307">
          <cell r="B307" t="str">
            <v>E657Q</v>
          </cell>
          <cell r="C307" t="str">
            <v>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v>
          </cell>
          <cell r="D307">
            <v>4299</v>
          </cell>
          <cell r="E307">
            <v>1889</v>
          </cell>
          <cell r="F307">
            <v>1889</v>
          </cell>
        </row>
        <row r="309">
          <cell r="B309" t="str">
            <v>C431</v>
          </cell>
          <cell r="C309" t="str">
            <v>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09">
            <v>1399</v>
          </cell>
          <cell r="E309">
            <v>894</v>
          </cell>
          <cell r="F309">
            <v>813</v>
          </cell>
        </row>
        <row r="310">
          <cell r="B310" t="str">
            <v>C501</v>
          </cell>
          <cell r="C310" t="str">
            <v>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0">
            <v>1699</v>
          </cell>
          <cell r="E310">
            <v>1077</v>
          </cell>
          <cell r="F310">
            <v>979</v>
          </cell>
        </row>
        <row r="311">
          <cell r="B311" t="str">
            <v>C551</v>
          </cell>
          <cell r="C311" t="str">
            <v>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1">
            <v>2549</v>
          </cell>
          <cell r="E311">
            <v>1616</v>
          </cell>
          <cell r="F311">
            <v>1469</v>
          </cell>
        </row>
        <row r="312">
          <cell r="B312" t="str">
            <v>C651Q</v>
          </cell>
          <cell r="C312" t="str">
            <v>MultiSync C651Q – 65” Direct LED LCD Public Display monitor, 3840 x 2160 (4K / UHD), 400 cd/m2, Anti-Glare Screen, HDMI In x3, DisplayPort In x2 / Out, OPS and RPi Slot Capable, Local Dimming, 3 Year Commercial Warranty</v>
          </cell>
          <cell r="D312">
            <v>3999</v>
          </cell>
          <cell r="E312">
            <v>2826</v>
          </cell>
          <cell r="F312">
            <v>2569</v>
          </cell>
        </row>
        <row r="313">
          <cell r="B313" t="str">
            <v>C651Q-AVT2</v>
          </cell>
          <cell r="C313" t="str">
            <v>MultiSync C651Q – 65” Direct LED LCD Public Display monitor with ATSC Tuner (SB-11TM), 3840 x 2160 (4K / UHD), 400 cd/m2, Anti-Glare Screen, HDMI In x3, DisplayPort In x2 / Out, OPS and RPi Slot Capable, Local Dimming, 3 Year Commercial Warranty LIMITED AVIALABILITY</v>
          </cell>
          <cell r="D313">
            <v>4418</v>
          </cell>
          <cell r="E313">
            <v>3125</v>
          </cell>
          <cell r="F313">
            <v>2818</v>
          </cell>
        </row>
        <row r="314">
          <cell r="B314" t="str">
            <v>C651Q-PC4</v>
          </cell>
          <cell r="C314" t="str">
            <v>MultiSync C651Q – 65” Direct LED LCD Public Display monitor with internal digital signage PC (OPS-TAA8R-PS), 3840 x 2160 (4K / UHD), 400 cd/m2, Anti-Glare Screen, HDMI In x3, DisplayPort In x2 / Out, OPS and RPi Slot Capable, Local Dimming, 3 Year Commercial Warranty</v>
          </cell>
          <cell r="D314">
            <v>6551</v>
          </cell>
          <cell r="E314">
            <v>4146</v>
          </cell>
          <cell r="F314">
            <v>3769</v>
          </cell>
        </row>
        <row r="315">
          <cell r="B315" t="str">
            <v>C751Q</v>
          </cell>
          <cell r="C315" t="str">
            <v>MultiSync C751Q - 75" Slim LED LCD Public Display Monitor, 3840 x 2160 (4K / UHD), 350 cd/m2, Anti Glare screen, HDMI In x3, DisplayPort x2 / out, OPS and RPi Slot Capable, Local Dimming, 3 Year Commercial Warranty (Suggested replacement model for E705, E705-PC3)</v>
          </cell>
          <cell r="D315">
            <v>4249</v>
          </cell>
          <cell r="E315">
            <v>3574</v>
          </cell>
          <cell r="F315">
            <v>3249</v>
          </cell>
        </row>
        <row r="316">
          <cell r="B316" t="str">
            <v>C751Q-AVT2</v>
          </cell>
          <cell r="C316" t="str">
            <v>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v>
          </cell>
          <cell r="D316">
            <v>4668</v>
          </cell>
          <cell r="E316">
            <v>3873</v>
          </cell>
          <cell r="F316">
            <v>3498</v>
          </cell>
        </row>
        <row r="317">
          <cell r="B317" t="str">
            <v>C751Q-PC4</v>
          </cell>
          <cell r="C317" t="str">
            <v>MultiSync C751Q – 75” Direct LED LCD Public Display monitor with internal digital signage PC (OPS-TAA8R-PS), 3840 x 2160 (4K / UHD), 350 cd/m2, Anti-Glare Screen, HDMI In x3, DisplayPort x2 / Out, OPS and RPi Slot Capable, Local Dimming, 3 Year Commercial Warranty (Suggested replacement for E705-AVT2)</v>
          </cell>
          <cell r="D317">
            <v>7819</v>
          </cell>
          <cell r="E317">
            <v>4949</v>
          </cell>
          <cell r="F317">
            <v>4499</v>
          </cell>
        </row>
        <row r="318">
          <cell r="B318" t="str">
            <v>C861Q</v>
          </cell>
          <cell r="C318" t="str">
            <v>MultiSync C861Q - 86” Slim LED LCD Public Display Monitor, 3840 x 2160 (4K / UHD), 350 cd/m2, Anti Glare screen, HDMI In x3, DisplayPort x2 / out, OPS and RPi Slot Capable, Local Dimming, 3 Year Commercial Warranty</v>
          </cell>
          <cell r="D318">
            <v>7349</v>
          </cell>
          <cell r="E318">
            <v>6214</v>
          </cell>
          <cell r="F318">
            <v>5649</v>
          </cell>
        </row>
        <row r="319">
          <cell r="B319" t="str">
            <v>C861Q-AVT2</v>
          </cell>
          <cell r="C319" t="str">
            <v>MultiSync C861Q - 86" Slim LED LCD Public Display Monitor with ATSC Tuner (SB-11TM), 3840 x 2160 (4K / UHD), 350 cd/m2, Anti Glare screen, HDMI In x3, DisplayPort x2 / out, OPS (reserved for SB-11TM) and RPi Slot Capable, Local Dimming, 3 Year Commercial Warranty LIMITED AVAILABILITY</v>
          </cell>
          <cell r="D319">
            <v>7768</v>
          </cell>
          <cell r="E319">
            <v>6513</v>
          </cell>
          <cell r="F319">
            <v>5898</v>
          </cell>
        </row>
        <row r="320">
          <cell r="B320" t="str">
            <v>C861Q-PC4</v>
          </cell>
          <cell r="C320" t="str">
            <v>MultiSync C861Q – 86” Direct LED LCD Public Display monitor with internal digital signage PC (OPS-TAA8R-PS), 3840 x 2160 (4K / UHD), 350 cd/m2, Anti-Glare Screen, HDMI In x3, DisplayPort x2 / Out, OPS and RPi Slot Capable, Local Dimming, 3 Year Commercial Warranty</v>
          </cell>
          <cell r="D320">
            <v>11904</v>
          </cell>
          <cell r="E320">
            <v>7534</v>
          </cell>
          <cell r="F320">
            <v>6849</v>
          </cell>
        </row>
        <row r="321">
          <cell r="B321" t="str">
            <v>C981Q</v>
          </cell>
          <cell r="C321" t="str">
            <v>MultiSync C981Q - 98” Direct LED LCD Public Display Monitor, 3840 x 2160 (4K / UHD), 350 cd/m2, Anti Glare screen, HDMI In x3, DisplayPort x2 / out, OPS and RPi Slot Capable, Local Dimming, 3 Year Commercial Warranty</v>
          </cell>
          <cell r="D321">
            <v>11449</v>
          </cell>
          <cell r="E321">
            <v>9679</v>
          </cell>
          <cell r="F321">
            <v>8799</v>
          </cell>
        </row>
        <row r="322">
          <cell r="B322" t="str">
            <v>C981Q-AVT2</v>
          </cell>
          <cell r="C322" t="str">
            <v>MultiSync C981Q - 98" Direct LED LCD Public Display Monitor with ATSC Tuner (SB-11TM), 3840 x 2160 (4K / UHD), 350 cd/m2, Anti Glare screen, HDMI In x3, DisplayPort x2 / out, OPS (reserved for SB-11TM) and RPi Slot Capable, Local Dimming, 3 Year Commercial Warranty LIMITED AVAILABILITY</v>
          </cell>
          <cell r="D322">
            <v>11868</v>
          </cell>
          <cell r="E322">
            <v>9978</v>
          </cell>
          <cell r="F322">
            <v>9048</v>
          </cell>
        </row>
        <row r="323">
          <cell r="B323" t="str">
            <v>C981Q-PC4</v>
          </cell>
          <cell r="C323" t="str">
            <v>MultiSync C981Q – 98” Direct LED LCD Public Display monitor with internal digital signage PC (OPS-TAA8R-PS), 3840 x 2160 (4K / UHD), 350 cd/m2, Anti-Glare Screen, HDMI In x3, DisplayPort x2 / Out, OPS and RPi Slot Capable, Local Dimming, 3 Year Commercial Warranty</v>
          </cell>
          <cell r="D323">
            <v>17378</v>
          </cell>
          <cell r="E323">
            <v>10999</v>
          </cell>
          <cell r="F323">
            <v>9999</v>
          </cell>
        </row>
        <row r="325">
          <cell r="B325" t="str">
            <v>V323-3</v>
          </cell>
          <cell r="C325" t="str">
            <v>V323-3 32” LED LCD Public Display Monitor 1920x1080 (FHD)  Slim Depth, Slim Bezel, Black with full AV function, Option Slot (OPS Only), RS-232 Loop through, RJ-45, HDMI In, DisplayPort In 3 Year Warranty. Suggested replacement for V323 and V323-2.</v>
          </cell>
          <cell r="D325">
            <v>1079</v>
          </cell>
          <cell r="E325">
            <v>747</v>
          </cell>
          <cell r="F325">
            <v>679</v>
          </cell>
        </row>
        <row r="326">
          <cell r="B326" t="str">
            <v>V404</v>
          </cell>
          <cell r="C326" t="str">
            <v>V404  40" LED LCD Public Display Monitor 1920 x 1080 (FHD), 500 nits, Anti-Glare Panel,  HDMI 2.0 x2, DP 1.2 x 2/Out, OPS Slot, Rpi Compute Module Compatible, Integrated Media Player, LAN Daisy Chain, Integrated Speakers, 3 Year Warranty, stand not included (ST-401) (Suggested Replacement Model for the V323-DRD and V423)</v>
          </cell>
          <cell r="D326">
            <v>1249</v>
          </cell>
          <cell r="E326">
            <v>988</v>
          </cell>
          <cell r="F326">
            <v>898</v>
          </cell>
        </row>
        <row r="327">
          <cell r="B327" t="str">
            <v>V404-Rpi</v>
          </cell>
          <cell r="C327" t="str">
            <v>V404  40” LED LCD Public Display Monitor 1920x1080 (FHD)  with integrated Raspberry Pi Compute Modue 3.  500 nits, Anti-Glare Panel,  HDMI 2.0 x2, DP 1.2 x 2/Out, OPS Slot, Integrated Media Player, LAN Daisy Chain, Integrated Speakers, 3 Year Warranty, stand not included (ST-401)</v>
          </cell>
          <cell r="D327">
            <v>1349</v>
          </cell>
          <cell r="E327">
            <v>1037</v>
          </cell>
          <cell r="F327">
            <v>1037</v>
          </cell>
        </row>
        <row r="328">
          <cell r="B328" t="str">
            <v>V404-T</v>
          </cell>
          <cell r="C328" t="str">
            <v>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v>
          </cell>
          <cell r="D328">
            <v>3999</v>
          </cell>
          <cell r="E328">
            <v>2046</v>
          </cell>
          <cell r="F328">
            <v>2046</v>
          </cell>
        </row>
        <row r="329">
          <cell r="B329" t="str">
            <v>V404-T-Rpi</v>
          </cell>
          <cell r="C329" t="str">
            <v>V404-T  40”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v>
          </cell>
          <cell r="D329">
            <v>4099</v>
          </cell>
          <cell r="E329">
            <v>2248</v>
          </cell>
          <cell r="F329">
            <v>2248</v>
          </cell>
        </row>
        <row r="330">
          <cell r="B330" t="str">
            <v>V484</v>
          </cell>
          <cell r="C330" t="str">
            <v>V484  48" LED LCD Public Display Monitor 1920 x 1080 (FHD), 500 nits, Anti-Glare Panel,  HDMI 2.0 x2, DP 1.2 x 2/Out, OPS Slot, Rpi Compute Module Compatible, Integrated Media Player, LAN Daisy Chain, Integrated Speakers, 3 Year Warranty, stand not included (ST-401) Suggested replacement model for the V463.</v>
          </cell>
          <cell r="D330">
            <v>1649</v>
          </cell>
          <cell r="E330">
            <v>1167</v>
          </cell>
          <cell r="F330">
            <v>1061</v>
          </cell>
        </row>
        <row r="331">
          <cell r="B331" t="str">
            <v>V484-Rpi</v>
          </cell>
          <cell r="C331" t="str">
            <v>V484  48” LED LCD Public Display Monitor 1920x1080 (FHD)  with integrated Raspberry Pi Compute Modue 3.  500 nits, Anti-Glare Panel,  HDMI 2.0 x2, DP 1.2 x 2/Out, OPS Slot, Integrated Media Player, LAN Daisy Chain, Integrated Speakers, 3 Year Warranty, stand not included (ST-401)</v>
          </cell>
          <cell r="D331">
            <v>1749</v>
          </cell>
          <cell r="E331">
            <v>1200</v>
          </cell>
          <cell r="F331">
            <v>1200</v>
          </cell>
        </row>
        <row r="332">
          <cell r="B332" t="str">
            <v>V484-T</v>
          </cell>
          <cell r="C332" t="str">
            <v>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v>
          </cell>
          <cell r="D332">
            <v>4349</v>
          </cell>
          <cell r="E332">
            <v>2096</v>
          </cell>
          <cell r="F332">
            <v>2096</v>
          </cell>
        </row>
        <row r="333">
          <cell r="B333" t="str">
            <v>V484-T-Rpi</v>
          </cell>
          <cell r="C333" t="str">
            <v>V484-T  48”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v>
          </cell>
          <cell r="D333">
            <v>4449</v>
          </cell>
          <cell r="E333">
            <v>2411</v>
          </cell>
          <cell r="F333">
            <v>2411</v>
          </cell>
        </row>
        <row r="334">
          <cell r="B334" t="str">
            <v>V554</v>
          </cell>
          <cell r="C334" t="str">
            <v>V554  55" LED LCD Public Display Monitor 1920 x 1080 (FHD), 500 nits, Anti-Glare Panel,  HDMI 2.0 x2, DP 1.2 x 2/Out, OPS Slot, Rpi Compute Module Compatible, Integrated Media Player, LAN Daisy Chain, Integrated Speakers, 3 Year Warranty, stand not included (ST-401) *Limited Availability*</v>
          </cell>
          <cell r="D334">
            <v>2349</v>
          </cell>
          <cell r="E334">
            <v>1869</v>
          </cell>
          <cell r="F334">
            <v>1699</v>
          </cell>
        </row>
        <row r="335">
          <cell r="B335" t="str">
            <v>V554-Rpi</v>
          </cell>
          <cell r="C335" t="str">
            <v>V554  55” LED LCD Public Display Monitor 1920x1080 (FHD)  with integrated Raspberry Pi Compute Modue 3.  500 nits, Anti-Glare Panel,  HDMI 2.0 x2, DP 1.2 x 2/Out, OPS Slot, Integrated Media Player, LAN Daisy Chain, Integrated Speakers, 3 Year Warranty, stand not included (ST-401) *Limited Availability*</v>
          </cell>
          <cell r="D335">
            <v>2449</v>
          </cell>
          <cell r="E335">
            <v>1838</v>
          </cell>
          <cell r="F335">
            <v>1838</v>
          </cell>
        </row>
        <row r="336">
          <cell r="B336" t="str">
            <v>V554-T</v>
          </cell>
          <cell r="C336" t="str">
            <v>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v>
          </cell>
          <cell r="D336">
            <v>4999</v>
          </cell>
          <cell r="E336">
            <v>2899</v>
          </cell>
          <cell r="F336">
            <v>2899</v>
          </cell>
        </row>
        <row r="337">
          <cell r="B337" t="str">
            <v>V554-T-RPI</v>
          </cell>
          <cell r="C337" t="str">
            <v>V554-T  55” LED LCD Public Display Monitor 1920x1080 (FHD)  with integrated IR Touch and integrated Raspberry Pi Compute Modue 3.  440 nits, Tempered Anti-Glare Protective Glass, Anti-Glare Panel,  HDMI 2.0 x2, DP 1.2 x 2/Out, OPS Slot, Integrated Media Player, LAN Daisy Chain, Integrated Speakers, 3 Year Warranty, stand not included (ST-401)</v>
          </cell>
          <cell r="D337">
            <v>5199</v>
          </cell>
          <cell r="E337">
            <v>3049</v>
          </cell>
          <cell r="F337">
            <v>3049</v>
          </cell>
        </row>
        <row r="338">
          <cell r="B338" t="str">
            <v>V554Q</v>
          </cell>
          <cell r="C338" t="str">
            <v>MultiSync V554Q – 55” Edge LED S-IPS LCD Public Display monitor, 3840 x 2160 (4K / UHD), 500 cd/m2, Anti-Glare Screen, HDMI In x3, DisplayPort In x2/Out, OPS and RPi Slot Capable, Local Dimming, 3 Year Commercial Warranty (Suggested replacement for X551UHD)</v>
          </cell>
          <cell r="D338">
            <v>2899</v>
          </cell>
          <cell r="E338">
            <v>1849</v>
          </cell>
          <cell r="F338">
            <v>1849</v>
          </cell>
        </row>
        <row r="339">
          <cell r="B339" t="str">
            <v>V554Q-PC4</v>
          </cell>
          <cell r="C339" t="str">
            <v>MultiSync V554Q – 55” Edge LED S-IPS LCD Public Display monitor with internal digital signage PC (OPS-TAA8R-PS), 3840 x 2160 (4K / UHD), 500 cd/m2, Anti-Glare Screen, HDMI In x3, DisplayPort In x2/Out, OPS and RPi Slot Capable, Local Dimming, 3 Year Commercial Warranty</v>
          </cell>
          <cell r="D339">
            <v>5299</v>
          </cell>
          <cell r="E339">
            <v>3354</v>
          </cell>
          <cell r="F339">
            <v>3049</v>
          </cell>
        </row>
        <row r="340">
          <cell r="B340" t="str">
            <v>V654Q</v>
          </cell>
          <cell r="C340" t="str">
            <v>MultiSync V654Q – 65” Direct LED LCD Public Display monitor, 3840 x 2160 (4K / UHD), 500 cd/m2, Anti-Glare Screen, HDMI In x3, DisplayPort In x2/Out, OPS and RPi Slot Capable, Local Dimming, 3 Year Commercial Warranty (Suggested replacement for V652)</v>
          </cell>
          <cell r="D340">
            <v>4499</v>
          </cell>
          <cell r="E340">
            <v>2949</v>
          </cell>
          <cell r="F340">
            <v>2949</v>
          </cell>
        </row>
        <row r="341">
          <cell r="B341" t="str">
            <v>V654Q-AVT2</v>
          </cell>
          <cell r="C341" t="str">
            <v>MultiSync V654Q – 65” Direct LED LCD Public Display monitor with ATSC Tuner (SB-11TM), 3840 x 2160 (4K / UHD), 500 cd/m2, Anti-Glare Screen, HDMI In x3, DisplayPort In x2/Out, OPS and RPi Slot Capable, Local Dimming, 3 Year Commercial Warranty LIMITED AVAILABILITY</v>
          </cell>
          <cell r="D341">
            <v>4918</v>
          </cell>
          <cell r="E341">
            <v>3248</v>
          </cell>
          <cell r="F341">
            <v>3198</v>
          </cell>
        </row>
        <row r="342">
          <cell r="B342" t="str">
            <v>V654Q-PC4</v>
          </cell>
          <cell r="C342" t="str">
            <v>MultiSync V654Q – 65” Direct LED LCD Public Display monitor with internal digital signage PC (OPS-TAA8R-PS), 3840 x 2160 (4K / UHD), 500 cd/m2, Anti-Glare Screen, HDMI In x3, DisplayPort In x2/Out, OPS and RPi Slot Capable, Local Dimming, 3 Year Commercial Warranty</v>
          </cell>
          <cell r="D342">
            <v>7211</v>
          </cell>
          <cell r="E342">
            <v>4564</v>
          </cell>
          <cell r="F342">
            <v>4149</v>
          </cell>
        </row>
        <row r="343">
          <cell r="B343" t="str">
            <v>V754Q</v>
          </cell>
          <cell r="C343" t="str">
            <v>MultiSync V754Q - 75" Slim LED LCD Public Display Monitor, 3840 x 2160 (4K / UHD), 500 cd/m2, Anti Glare screen, HDMI In x3, DisplayPort x2 / out, OPS and RPi Slot Capable, Local Dimming, 3 Year Commercial Warranty (Suggested replacement model for P703)</v>
          </cell>
          <cell r="D343">
            <v>5749</v>
          </cell>
          <cell r="E343">
            <v>4399</v>
          </cell>
          <cell r="F343">
            <v>4399</v>
          </cell>
        </row>
        <row r="344">
          <cell r="B344" t="str">
            <v>V754Q-AVT2</v>
          </cell>
          <cell r="C344" t="str">
            <v>MultiSync V754Q - 75" Slim LED LCD Public Display Monitor with ATSC Tuner (SB-11TM), 3840 x 2160 (4K / UHD), 350 cd/m2, Anti Glare screen, HDMI In x3, DisplayPort x2 / out, OPS (reserved for SB-11TM) and RPi Slot Capable, Local Dimming, 3 Year Commercial Warranty  LIMITED AVAILABILITY</v>
          </cell>
          <cell r="D344">
            <v>6168</v>
          </cell>
          <cell r="E344">
            <v>4698</v>
          </cell>
          <cell r="F344">
            <v>4648</v>
          </cell>
        </row>
        <row r="345">
          <cell r="B345" t="str">
            <v>V754Q-PC4</v>
          </cell>
          <cell r="C345" t="str">
            <v>MultiSync V754Q – 75” Direct LED LCD Public Display monitor with internal digital signage PC (OPS-TAA8R-PS), 3840 x 2160 (4K / UHD), 500 cd/m2, Anti-Glare Screen, HDMI In x3, DisplayPort In x2/Out, OPS and RPi Slot Capable, Local Dimming, 3 Year Commercial Warranty</v>
          </cell>
          <cell r="D345">
            <v>9731</v>
          </cell>
          <cell r="E345">
            <v>6159</v>
          </cell>
          <cell r="F345">
            <v>5599</v>
          </cell>
        </row>
        <row r="346">
          <cell r="B346" t="str">
            <v>V801</v>
          </cell>
          <cell r="C346" t="str">
            <v>V801 80” LED LCD Public Display Monitor 1920x1080 (FHD) Black with full AV function, Option Slot (OPS only), RS-232 Loop through, DVI Loop-through, RJ-45, HDMI Digital Connection, Integrated speakers, 3 Year Warranty, Stand not included Limited Availability</v>
          </cell>
          <cell r="D346">
            <v>12999</v>
          </cell>
          <cell r="E346">
            <v>5799</v>
          </cell>
          <cell r="F346">
            <v>5799</v>
          </cell>
        </row>
        <row r="347">
          <cell r="B347" t="str">
            <v>V864Q</v>
          </cell>
          <cell r="C347" t="str">
            <v>MultiSync V864Q - 86” Slim LED LCD Public Display Monitor, 3840 x 2160 (4K / UHD), 500 cd/m2, Anti Glare screen, HDMI In x3, DisplayPort x2 / out, OPS and RPi Slot Capable, Local Dimming, 3 Year Commercial Warranty</v>
          </cell>
          <cell r="D347">
            <v>8999</v>
          </cell>
          <cell r="E347">
            <v>6899</v>
          </cell>
          <cell r="F347">
            <v>6899</v>
          </cell>
        </row>
        <row r="348">
          <cell r="B348" t="str">
            <v>V864Q-AVT2</v>
          </cell>
          <cell r="C348" t="str">
            <v>MultiSync V864Q - 86" Slim LED LCD Public Display Monitor with ATSC Tuner (SB-11TM), 3840 x 2160 (4K / UHD), 350 cd/m2, Anti Glare screen, HDMI In x3, DisplayPort x2 / out, OPS (reserved for SB-11TM) and RPi Slot Capable, Local Dimming, 3 Year Commercial Warranty  LIMITED AVAILABILITY</v>
          </cell>
          <cell r="D348">
            <v>9418</v>
          </cell>
          <cell r="E348">
            <v>7198</v>
          </cell>
          <cell r="F348">
            <v>7148</v>
          </cell>
        </row>
        <row r="349">
          <cell r="B349" t="str">
            <v>V864Q-PC4</v>
          </cell>
          <cell r="C349" t="str">
            <v>MultiSync V864Q – 86” Direct LED LCD Public Display monitor with internal digital signage PC (OPS-TAA8R-PS), 3840 x 2160 (4K / UHD), 500 cd/m2, Anti-Glare Screen, HDMI In x3, DisplayPort In x2/Out, OPS and RPi Slot Capable, Local Dimming, 3 Year Commercial Warranty</v>
          </cell>
          <cell r="D349">
            <v>14076</v>
          </cell>
          <cell r="E349">
            <v>8909</v>
          </cell>
          <cell r="F349">
            <v>8099</v>
          </cell>
        </row>
        <row r="350">
          <cell r="B350" t="str">
            <v>V984Q</v>
          </cell>
          <cell r="C350" t="str">
            <v>MultiSync V984Q - 98” Direct LED LCD Public Display Monitor, 3840 x 2160 (4K / UHD), 500 cd/m2, Anti Glare screen, HDMI In x3, DisplayPort x2 / out, OPS and RPi Slot Capable, Local Dimming, 3 Year Commercial Warranty</v>
          </cell>
          <cell r="D350">
            <v>16649</v>
          </cell>
          <cell r="E350">
            <v>12799</v>
          </cell>
          <cell r="F350">
            <v>12799</v>
          </cell>
        </row>
        <row r="351">
          <cell r="B351" t="str">
            <v>V984Q-AVT2</v>
          </cell>
          <cell r="C351" t="str">
            <v>MultiSync V984Q - 98" Direct LED LCD Public Display Monitor with ATSC Tuner (SB-11TM), 3840 x 2160 (4K / UHD), 500 cd/m2, Anti Glare screen, HDMI In x3, DisplayPort x2 / out, OPS (reserved for SB-11TM) and RPi Slot Capable, Local Dimming, 3 Year Commercial Warranty  LIMITED AVAILABILITY</v>
          </cell>
          <cell r="D351">
            <v>17068</v>
          </cell>
          <cell r="E351">
            <v>13098</v>
          </cell>
          <cell r="F351">
            <v>13048</v>
          </cell>
        </row>
        <row r="352">
          <cell r="B352" t="str">
            <v>V984Q-PC4</v>
          </cell>
          <cell r="C352" t="str">
            <v>MultiSync V984Q – 98” Direct LED LCD Public Display monitor with internal digital signage PC (OPS-TAA8R-PS), 3840 x 2160 (4K / UHD), 500 cd/m2, Anti-Glare Screen, HDMI In x3, DisplayPort In x2/Out, OPS and RPi Slot Capable, Local Dimming, 3 Year Commercial Warranty</v>
          </cell>
          <cell r="D352">
            <v>24330</v>
          </cell>
          <cell r="E352">
            <v>15399</v>
          </cell>
          <cell r="F352">
            <v>13999</v>
          </cell>
        </row>
        <row r="354">
          <cell r="B354" t="str">
            <v>P404</v>
          </cell>
          <cell r="C354" t="str">
            <v>P404  40" LED LCD Public Display Monitor 1920 x 1080 (FHD), 700 nits, Anti-Glare Panel,  HDMI 2.0 x2, DP 1.2 x 2/Out, OPS Slot, Rpi Compute Module Compatible, Integrated Media Player, LAN Daisy Chain, Integrated Speakers, 5 Year Warranty, stand not included (ST-401)</v>
          </cell>
          <cell r="D354">
            <v>1649</v>
          </cell>
          <cell r="E354">
            <v>1356</v>
          </cell>
          <cell r="F354">
            <v>1233</v>
          </cell>
        </row>
        <row r="355">
          <cell r="B355" t="str">
            <v>P404-Rpi</v>
          </cell>
          <cell r="C355" t="str">
            <v>P404  40” LED LCD Public Display Monitor 1920x1080 (FHD)  with integrated Raspberry Pi Compute Modue 3.  700 nits, Anti-Glare Panel,  HDMI 2.0 x2, DP 1.2 x 2/Out, OPS Slot, Integrated Media Player, LAN Daisy Chain, Integrated Speakers, 5 Year Warranty, stand not included (ST-401)</v>
          </cell>
          <cell r="D355">
            <v>1749</v>
          </cell>
          <cell r="E355">
            <v>1372</v>
          </cell>
          <cell r="F355">
            <v>1372</v>
          </cell>
        </row>
        <row r="356">
          <cell r="B356" t="str">
            <v>P484</v>
          </cell>
          <cell r="C356" t="str">
            <v>P484  48" LED LCD Public Display Monitor 1920 x 1080 (FHD), 700 nits, Anti-Glare Panel,  HDMI 2.0 x2, DP 1.2 x 2/Out, OPS Slot, Rpi Compute Module Compatible, Integrated Media Player, LAN Daisy Chain, Integrated Speakers, 5 Year Warranty, stand not included (ST-401)</v>
          </cell>
          <cell r="D356">
            <v>1999</v>
          </cell>
          <cell r="E356">
            <v>1650</v>
          </cell>
          <cell r="F356">
            <v>1500</v>
          </cell>
        </row>
        <row r="357">
          <cell r="B357" t="str">
            <v>P484-Rpi</v>
          </cell>
          <cell r="C357" t="str">
            <v>P484  48” LED LCD Public Display Monitor 1920x1080 (FHD)  with integrated Raspberry Pi Compute Modue 3.  700 nits, Anti-Glare Panel,  HDMI 2.0 x2, DP 1.2 x 2/Out, OPS Slot, Integrated Media Player, LAN Daisy Chain, Integrated Speakers, 5 Year Warranty, stand not included (ST-401)</v>
          </cell>
          <cell r="D357">
            <v>2099</v>
          </cell>
          <cell r="E357">
            <v>1639</v>
          </cell>
          <cell r="F357">
            <v>1639</v>
          </cell>
        </row>
        <row r="358">
          <cell r="B358" t="str">
            <v>P554</v>
          </cell>
          <cell r="C358" t="str">
            <v>P554  55" LED LCD Public Display Monitor 1920 x 1080 (FHD), 700 nits, Anti-Glare Panel,  HDMI 2.0 x2, DP 1.2 x 2/Out, OPS Slot, Rpi Compute Module Compatible, Integrated Media Player, LAN Daisy Chain, Integrated Speakers, 5 Year Warranty, stand not included (ST-401)</v>
          </cell>
          <cell r="D358">
            <v>3999</v>
          </cell>
          <cell r="E358">
            <v>2529</v>
          </cell>
          <cell r="F358">
            <v>2299</v>
          </cell>
        </row>
        <row r="359">
          <cell r="B359" t="str">
            <v>P554-Rpi</v>
          </cell>
          <cell r="C359" t="str">
            <v>P554  55” LED LCD Public Display Monitor 1920x1080 (FHD)  with integrated Raspberry Pi Compute Modue 3.  700 nits, Anti-Glare Panel,  HDMI 2.0 x2, DP 1.2 x 2/Out, OPS Slot, Integrated Media Player, LAN Daisy Chain, Integrated Speakers, 5 Year Warranty, stand not included (ST-401)</v>
          </cell>
          <cell r="D359">
            <v>4099</v>
          </cell>
          <cell r="E359">
            <v>2438</v>
          </cell>
          <cell r="F359">
            <v>2438</v>
          </cell>
        </row>
        <row r="360">
          <cell r="B360" t="str">
            <v>P654Q</v>
          </cell>
          <cell r="C360" t="str">
            <v>MultiSync P654Q – 65” Direct LED LCD Public Display monitor, 3840 x 2160 (4K / UHD), 700 cd/m2, Anti-Glare Screen, HDMI In x3, DisplayPort In x2/Out, OPS and RPi Slot Capable, Local Dimming, 3 Year Commercial Warranty (Build to Order Only)</v>
          </cell>
          <cell r="D360">
            <v>7499</v>
          </cell>
          <cell r="E360">
            <v>4729</v>
          </cell>
          <cell r="F360">
            <v>4299</v>
          </cell>
        </row>
        <row r="361">
          <cell r="B361" t="str">
            <v>P703</v>
          </cell>
          <cell r="C361" t="str">
            <v>P703  70” LED LCD Public Display Monitor 1920x1080 (FHD)  Narrow bezel with full AV function, Duals Slot (One OPS, One Connectivity Expansion), Loop-through capability via RS-232, LAN,  DVI and  DisplayPort, HDMI Digital Connection, Integrated speakers, 3 Year Warranty, Stand not included.  *NO LONGER ACCEPTING ORDERS * Suggested Replacement V754Q</v>
          </cell>
          <cell r="D361">
            <v>11999</v>
          </cell>
          <cell r="E361">
            <v>3533</v>
          </cell>
          <cell r="F361">
            <v>3533</v>
          </cell>
        </row>
        <row r="363">
          <cell r="B363" t="str">
            <v>X651UHD-2</v>
          </cell>
          <cell r="C363" t="str">
            <v>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LIMITED AVAILABILITY</v>
          </cell>
          <cell r="D363">
            <v>8999</v>
          </cell>
          <cell r="E363">
            <v>1849</v>
          </cell>
          <cell r="F363">
            <v>1849</v>
          </cell>
        </row>
        <row r="364">
          <cell r="B364" t="str">
            <v>X474HB</v>
          </cell>
          <cell r="C364" t="str">
            <v>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v>
          </cell>
          <cell r="D364">
            <v>5499</v>
          </cell>
          <cell r="E364">
            <v>3519</v>
          </cell>
          <cell r="F364">
            <v>3199</v>
          </cell>
        </row>
        <row r="365">
          <cell r="B365" t="str">
            <v>X554HB</v>
          </cell>
          <cell r="C365" t="str">
            <v>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*LIMITED AVAILABILITY*</v>
          </cell>
          <cell r="D365">
            <v>7499</v>
          </cell>
          <cell r="E365">
            <v>5829</v>
          </cell>
          <cell r="F365">
            <v>5299</v>
          </cell>
        </row>
        <row r="366">
          <cell r="B366" t="str">
            <v>X754HB</v>
          </cell>
          <cell r="C366" t="str">
            <v>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v>
          </cell>
          <cell r="D366">
            <v>14999</v>
          </cell>
          <cell r="E366">
            <v>12429</v>
          </cell>
          <cell r="F366">
            <v>11299</v>
          </cell>
        </row>
        <row r="368">
          <cell r="B368" t="str">
            <v>UN462A</v>
          </cell>
          <cell r="C368" t="str">
            <v>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v>
          </cell>
          <cell r="D368">
            <v>5999</v>
          </cell>
          <cell r="E368">
            <v>3049</v>
          </cell>
          <cell r="F368">
            <v>3049</v>
          </cell>
        </row>
        <row r="369">
          <cell r="B369" t="str">
            <v>UN462VA</v>
          </cell>
          <cell r="C369" t="str">
            <v>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v>
          </cell>
          <cell r="D369">
            <v>4699</v>
          </cell>
          <cell r="E369">
            <v>2499</v>
          </cell>
          <cell r="F369">
            <v>2499</v>
          </cell>
        </row>
        <row r="370">
          <cell r="B370" t="str">
            <v>UN492S</v>
          </cell>
          <cell r="C370" t="str">
            <v>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370">
            <v>6399</v>
          </cell>
          <cell r="E370">
            <v>3999</v>
          </cell>
          <cell r="F370">
            <v>3999</v>
          </cell>
        </row>
        <row r="371">
          <cell r="B371" t="str">
            <v>UN492VS</v>
          </cell>
          <cell r="C371" t="str">
            <v>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371">
            <v>5299</v>
          </cell>
          <cell r="E371">
            <v>3349</v>
          </cell>
          <cell r="F371">
            <v>3349</v>
          </cell>
        </row>
        <row r="372">
          <cell r="B372" t="str">
            <v>UN552</v>
          </cell>
          <cell r="C372" t="str">
            <v>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v>
          </cell>
          <cell r="D372">
            <v>9399</v>
          </cell>
          <cell r="E372">
            <v>4499</v>
          </cell>
          <cell r="F372">
            <v>4499</v>
          </cell>
        </row>
        <row r="373">
          <cell r="B373" t="str">
            <v>UN552V</v>
          </cell>
          <cell r="C373" t="str">
            <v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v>
          </cell>
          <cell r="D373">
            <v>6999</v>
          </cell>
          <cell r="E373">
            <v>4169</v>
          </cell>
          <cell r="F373">
            <v>4169</v>
          </cell>
        </row>
        <row r="374">
          <cell r="B374" t="str">
            <v>UN552S</v>
          </cell>
          <cell r="C374" t="str">
            <v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v>
          </cell>
          <cell r="D374">
            <v>9999</v>
          </cell>
          <cell r="E374">
            <v>5249</v>
          </cell>
          <cell r="F374">
            <v>5249</v>
          </cell>
        </row>
        <row r="375">
          <cell r="B375" t="str">
            <v>UN552VS</v>
          </cell>
          <cell r="C375" t="str">
            <v>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v>
          </cell>
          <cell r="D375">
            <v>7499</v>
          </cell>
          <cell r="E375">
            <v>4699</v>
          </cell>
          <cell r="F375">
            <v>4699</v>
          </cell>
        </row>
        <row r="377">
          <cell r="B377" t="str">
            <v>BT421</v>
          </cell>
          <cell r="C377" t="str">
            <v>BT421, 42” 16:4 aspect ratio stretch type LCD display, VA glass, 700 cd/m2, 44% haze, 1920 x 480 native resolution, DVI-D x2 / Out, LAN or RS232C Control, Landscape/Portrait, 3 year warranty</v>
          </cell>
          <cell r="D377">
            <v>3599</v>
          </cell>
          <cell r="E377">
            <v>2749</v>
          </cell>
          <cell r="F377">
            <v>2499</v>
          </cell>
        </row>
        <row r="378">
          <cell r="C378" t="str">
            <v/>
          </cell>
        </row>
        <row r="379">
          <cell r="B379" t="str">
            <v>UN462A-TMX4P</v>
          </cell>
          <cell r="C379" t="str">
            <v>Qty 4 -  UN462A bundled with four ONSTEMN-3Y-14, Qty 4 - 3M DP cables,  25ft cat5e patch cable,  serviceable- fully adjustable mounting system that supports landscape and portrait orientation, SurgeX power conditioner, Overframe Bezel Kit, KT-LFD-CC2 Color Calibration Kit, IR/Remote Kit.  (Suggested replacement model for X464UNS-TMX4P)</v>
          </cell>
          <cell r="D379">
            <v>20899</v>
          </cell>
          <cell r="E379">
            <v>13199</v>
          </cell>
          <cell r="F379">
            <v>13199</v>
          </cell>
        </row>
        <row r="380">
          <cell r="B380" t="str">
            <v>UN462A-TMX9P</v>
          </cell>
          <cell r="C380" t="str">
            <v>Qty 9 - UN462A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(Suggested replacement model for X464UNS-TMX9P)</v>
          </cell>
          <cell r="D380">
            <v>46599</v>
          </cell>
          <cell r="E380">
            <v>29449</v>
          </cell>
          <cell r="F380">
            <v>29449</v>
          </cell>
        </row>
        <row r="381">
          <cell r="B381" t="str">
            <v>UN462VA-TMX4P</v>
          </cell>
          <cell r="C381" t="str">
            <v xml:space="preserve">Qty 4 -  UN462VA bundled with four ONSTEMN-3Y-14, Qty 4 - 3M DP cables,  25ft cat5e patch cable, serviceable- fully adjustable mounting system that supports landscape and portrait orientation, SurgeX power conditioner, Overframe Bezel Kit, KT-LFD-CC2 Color Calibration Kit, IR/Remote Kit. </v>
          </cell>
          <cell r="D381">
            <v>17399</v>
          </cell>
          <cell r="E381">
            <v>10999</v>
          </cell>
          <cell r="F381">
            <v>10999</v>
          </cell>
        </row>
        <row r="382">
          <cell r="B382" t="str">
            <v>UN462VA-TMX9P</v>
          </cell>
          <cell r="C382" t="str">
            <v xml:space="preserve">Qty 9 - UN462VA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2">
            <v>38799</v>
          </cell>
          <cell r="E382">
            <v>24499</v>
          </cell>
          <cell r="F382">
            <v>24499</v>
          </cell>
        </row>
        <row r="383">
          <cell r="B383" t="str">
            <v>UN492S-TMX4P</v>
          </cell>
          <cell r="C383" t="str">
            <v xml:space="preserve">Qty 4 -  UN492S bundled with four ONSTEMN-3Y-14, Qty 4 - 3M DP cables,  25ft cat5e patch cable, serviceable- fully adjustable mounting system that supports landscape and portrait orientation, SurgeX power conditioner, Overframe Bezel Kit, KT-LFD-CC2 Color Calibration Kit, IR/Remote Kit. </v>
          </cell>
          <cell r="D383">
            <v>26899</v>
          </cell>
          <cell r="E383">
            <v>16999</v>
          </cell>
          <cell r="F383">
            <v>16999</v>
          </cell>
        </row>
        <row r="384">
          <cell r="B384" t="str">
            <v>UN492S-TMX9P</v>
          </cell>
          <cell r="C384" t="str">
            <v xml:space="preserve">Qty 9 - UN492S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4">
            <v>59999</v>
          </cell>
          <cell r="E384">
            <v>37999</v>
          </cell>
          <cell r="F384">
            <v>37999</v>
          </cell>
        </row>
        <row r="385">
          <cell r="B385" t="str">
            <v>UN492VS-TMX4P</v>
          </cell>
          <cell r="C385" t="str">
            <v xml:space="preserve">Qty 4 -  UN492VS bundled with four ONSTEMN-3Y-14, Qty 4 - 3M DP cables,  25ft cat5e patch cable, serviceable- fully adjustable mounting system that supports landscape and portrait orientation, SurgeX power conditioner, Overframe Bezel Kit, KT-LFD-CC2 Color Calibration Kit, IR/Remote Kit. </v>
          </cell>
          <cell r="D385">
            <v>22799</v>
          </cell>
          <cell r="E385">
            <v>14399</v>
          </cell>
          <cell r="F385">
            <v>14399</v>
          </cell>
        </row>
        <row r="386">
          <cell r="B386" t="str">
            <v>UN492VS-TMX9P</v>
          </cell>
          <cell r="C386" t="str">
            <v xml:space="preserve">Qty 9 - UN492VS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6">
            <v>50799</v>
          </cell>
          <cell r="E386">
            <v>32149</v>
          </cell>
          <cell r="F386">
            <v>32149</v>
          </cell>
        </row>
        <row r="387">
          <cell r="B387" t="str">
            <v>UN552V-TMX4P</v>
          </cell>
          <cell r="C387" t="str">
            <v xml:space="preserve">Qty 4 -  UN552V bundled with four ONSTEMN-3Y-15, Qty 4 - 3M DP cables,  25ft cat5e patch cable, serviceable- fully adjustable mounting system that supports landscape and portrait orientation, SurgeX power conditioner, Overframe Bezel Kit, KT-LFD-CC2 Color Calibration Kit, IR/Remote Kit. </v>
          </cell>
          <cell r="D387">
            <v>33359</v>
          </cell>
          <cell r="E387">
            <v>16679</v>
          </cell>
          <cell r="F387">
            <v>16679</v>
          </cell>
        </row>
        <row r="388">
          <cell r="B388" t="str">
            <v>UN552V-TMX9P</v>
          </cell>
          <cell r="C388" t="str">
            <v xml:space="preserve">Qty 9 - UN552V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ell>
          <cell r="D388">
            <v>75059</v>
          </cell>
          <cell r="E388">
            <v>37529</v>
          </cell>
          <cell r="F388">
            <v>37529</v>
          </cell>
        </row>
        <row r="389">
          <cell r="B389" t="str">
            <v>UN552-TMX4P</v>
          </cell>
          <cell r="C389" t="str">
            <v>Qty 4 - UN552 bundled with four ONSTEMN-3Y-15 warranties, 25ft cat5e patch cable,  2 x 2 pull-out fully adjustable mounting system, Qty 2 - SurgeX four port power conditioners, Overframe Bezel Kit, KT-LFD-CC2 Color Calibration Kit, IR/Remote Kit, FREE Standard Ground Freight - Suggested Replacement for X555UNS-TMX4P</v>
          </cell>
          <cell r="D389">
            <v>36299</v>
          </cell>
          <cell r="E389">
            <v>17999</v>
          </cell>
          <cell r="F389">
            <v>17999</v>
          </cell>
        </row>
        <row r="390">
          <cell r="B390" t="str">
            <v>UN552-TMX9P</v>
          </cell>
          <cell r="C390" t="str">
            <v>Qty 9 - UN552 bundled with nine ONSTEMN-3Y-15 warranties, 25ft cat5e patch cable,  3 x 3 pull-out fully adjustable mounting system, Qty 3 - SurgeX four port power conditioners, Overframe Bezel Kit, KT-LFD-CC2 Color Calibration Kit, IR/Remote Kit, FREE Standard Ground Freight -Suggested Replacement for X555UNS-TMX9P</v>
          </cell>
          <cell r="D390">
            <v>83999</v>
          </cell>
          <cell r="E390">
            <v>40499</v>
          </cell>
          <cell r="F390">
            <v>40499</v>
          </cell>
        </row>
        <row r="391">
          <cell r="B391" t="str">
            <v>UN552S-TMX4P</v>
          </cell>
          <cell r="C391" t="str">
            <v>Qty 4 - UN552S bundled with four ONSTEMN-3Y-16 warranties, 25ft cat5e patch cable,  2 x 2 pull-out fully adjustable mounting system, Qty 2 - SurgeX four port power conditioners, KT-LFD-CC2 Color Calibration Kit, IR/Remote Kit, FREE Standard Ground Freight</v>
          </cell>
          <cell r="D391">
            <v>36299</v>
          </cell>
          <cell r="E391">
            <v>21999</v>
          </cell>
          <cell r="F391">
            <v>21999</v>
          </cell>
        </row>
        <row r="392">
          <cell r="B392" t="str">
            <v>UN552S-TMX9P</v>
          </cell>
          <cell r="C392" t="str">
            <v>Qty 9 - UN552S bundled with nine ONSTEMN-3Y-16 warranties, 25ft cat5e patch cable,  3 x 3 pull-out fully adjustable mounting system, Qty 3 - SurgeX four port power conditioners, KT-LFD-CC2 Color Calibration Kit, IR/Remote Kit, FREE Standard Ground Freight</v>
          </cell>
          <cell r="D392">
            <v>83999</v>
          </cell>
          <cell r="E392">
            <v>48999</v>
          </cell>
          <cell r="F392">
            <v>48999</v>
          </cell>
        </row>
        <row r="393">
          <cell r="B393" t="str">
            <v>UN552VS-TMX4P</v>
          </cell>
          <cell r="C393" t="str">
            <v>Qty 4 - UN552VS bundled with four ONSTEMN-3Y-15 warranties, 25ft cat5e patch cable,  2 x 2 pull-out fully adjustable mounting system, Qty 2 - SurgeX four port power conditioners, KT-LFD-CC2 Color Calibration Kit, IR/Remote Kit, FREE Standard Ground Freight</v>
          </cell>
          <cell r="D393">
            <v>29999</v>
          </cell>
          <cell r="E393">
            <v>19799</v>
          </cell>
          <cell r="F393">
            <v>19799</v>
          </cell>
        </row>
        <row r="394">
          <cell r="B394" t="str">
            <v>UN552VS-TMX9P</v>
          </cell>
          <cell r="C394" t="str">
            <v>Qty 9 - UN552VS bundled with nine ONSTEMN-3Y-15 warranties, 25ft cat5e patch cable,  3 x 3 pull-out fully adjustable mounting system, Qty 3 - SurgeX four port power conditioners, KT-LFD-CC2 Color Calibration Kit, IR/Remote Kit, FREE Standard Ground Freight</v>
          </cell>
          <cell r="D394">
            <v>64799</v>
          </cell>
          <cell r="E394">
            <v>44049</v>
          </cell>
          <cell r="F394">
            <v>44049</v>
          </cell>
        </row>
        <row r="395">
          <cell r="C395" t="str">
            <v/>
          </cell>
        </row>
        <row r="396">
          <cell r="B396" t="str">
            <v>3720-INF2-55</v>
          </cell>
          <cell r="C396" t="str">
            <v>55" Infinity Board ver 2.0, indcludes X551UHD display w/ integrated Flat Frog in-glass touch, i7 8GB 128GB M.2 OPS, custom soundbar, Huddly GO camera, Passive pens, Connect/OneNote/Hoylu single user software included, 3yr warranty(Limited Availability - Suggested Replacement IB554Q-2.1)</v>
          </cell>
          <cell r="D396">
            <v>19499</v>
          </cell>
          <cell r="E396">
            <v>12999</v>
          </cell>
          <cell r="F396">
            <v>12999</v>
          </cell>
        </row>
        <row r="397">
          <cell r="B397" t="str">
            <v>3720-INF2-75</v>
          </cell>
          <cell r="C397" t="str">
            <v>75" Infinity Board ver 2.0, indcludes V754Q display w/ integrated Flat Frog in-glass touch, i7 8GB 128GB M.2 OPS, custom soundbar, Huddly GO camera, Passive pens, Connect/OneNote/Hoylu single user software included, 3yr warranty - Limited Availability Suggested Replacement IB754Q-2.1</v>
          </cell>
          <cell r="D397">
            <v>26399</v>
          </cell>
          <cell r="E397">
            <v>17599</v>
          </cell>
          <cell r="F397">
            <v>17599</v>
          </cell>
        </row>
        <row r="398">
          <cell r="B398" t="str">
            <v>3720-INF2-86</v>
          </cell>
          <cell r="C398" t="str">
            <v>86" Infinity Board ver 2.0, indcludes V864Q display w/ integrated Flat Frog in-glass touch, i7 8GB 128GB M.2 OPS, custom soundbar, Huddly GO camera, Passive pens, Connect/OneNote/Hoylu single user software included, 3yr warranty -No Longer Accepting Orders Suggested Replacement IB864Q-2.1</v>
          </cell>
          <cell r="D398">
            <v>29819</v>
          </cell>
          <cell r="E398">
            <v>21299</v>
          </cell>
          <cell r="F398">
            <v>21299</v>
          </cell>
        </row>
        <row r="399">
          <cell r="B399" t="str">
            <v>IB554Q-2.1</v>
          </cell>
          <cell r="C399" t="str">
            <v>55" Infinity Board ver 2.1, includes V554Q display w/ integrated Flat Frog in-glass touch, i7 8GB 128GB M.2 OPS, custom collaborative soundbar (includes microphone), Huddly IQ camera (mic disabled in camera), Passive pens, Connect/OneNote/Hoylu single user software included, 3yr warranty</v>
          </cell>
          <cell r="D399">
            <v>19499</v>
          </cell>
          <cell r="E399">
            <v>12999</v>
          </cell>
          <cell r="F399">
            <v>12999</v>
          </cell>
        </row>
        <row r="400">
          <cell r="B400" t="str">
            <v>IB654Q-2.1</v>
          </cell>
          <cell r="C400" t="str">
            <v>65" Infinity Board ver 2.1, includes V654Q display w/ integrated Flat Frog in-glass touch, i7 8GB 128GB M.2 OPS, custom soundbar, Huddly IQ camera (mic disabled in camera), Passive pens, Connect/OneNote/Hoylu single user software included, 3yr warranty</v>
          </cell>
          <cell r="D400">
            <v>21499</v>
          </cell>
          <cell r="E400">
            <v>14299</v>
          </cell>
          <cell r="F400">
            <v>14299</v>
          </cell>
        </row>
        <row r="401">
          <cell r="B401" t="str">
            <v>IB754Q-2.1</v>
          </cell>
          <cell r="C401" t="str">
            <v>75" Infinity Board ver 2.1, includes V754Q display w/ integrated Flat Frog in-glass touch, i7 8GB 128GB M.2 OPS, custom soundbar, Huddly IQ camera (mic disabled in camera), Passive pens, Connect/OneNote/Hoylu single user software included, 3yr warranty</v>
          </cell>
          <cell r="D401">
            <v>26399</v>
          </cell>
          <cell r="E401">
            <v>17599</v>
          </cell>
          <cell r="F401">
            <v>17599</v>
          </cell>
        </row>
        <row r="402">
          <cell r="B402" t="str">
            <v>IB864Q-2.1</v>
          </cell>
          <cell r="C402" t="str">
            <v>86" Infinity Board ver 2.1, includes V864Q display w/ integrated Flat Frog in-glass touch, i7 8GB 128GB M.2 OPS, custom soundbar, Huddly IQ camera (mic disabled in camera), Passive pens, Connect/OneNote/Hoylu single user software included, 3yr warranty</v>
          </cell>
          <cell r="D402">
            <v>29819</v>
          </cell>
          <cell r="E402">
            <v>21299</v>
          </cell>
          <cell r="F402">
            <v>21299</v>
          </cell>
        </row>
        <row r="403">
          <cell r="B403" t="str">
            <v>IB554Q-QL</v>
          </cell>
          <cell r="C403" t="str">
            <v>55" InfinityBoard ver 2.1, Quicklaunch Edition, includes V554Q display w/ integrated Flat Frog in-glass touch, i7 16GB 256GB M.2 OPS, custom collaborative soundbar (includes microphone), Huddly IQ camera (mic disabled in camera), Passive pens, Connect/OneNote/Hoylu single user software included, 3yr warranty. *NOTE* REQUIRES QLNECUE36 LICENSE (purchased separately)</v>
          </cell>
          <cell r="D403">
            <v>19799</v>
          </cell>
          <cell r="E403">
            <v>13199</v>
          </cell>
          <cell r="F403">
            <v>13199</v>
          </cell>
        </row>
        <row r="404">
          <cell r="B404" t="str">
            <v>IB654Q-QL</v>
          </cell>
          <cell r="C404" t="str">
            <v>65" InfinityBoard ver 2.1, Quicklaunch Edition, includes V654Q display w/ integrated Flat Frog in-glass touch, i7 16GB 256GB M.2 OPS, custom soundbar, Huddly IQ camera (mic disabled in camera), Passive pens, Connect/OneNote/Hoylu single user software included, 3yr warranty. *NOTE* REQUIRES QLNECUE36 LICENSE (purchased separately)</v>
          </cell>
          <cell r="D404">
            <v>21799</v>
          </cell>
          <cell r="E404">
            <v>14499</v>
          </cell>
          <cell r="F404">
            <v>14499</v>
          </cell>
        </row>
        <row r="405">
          <cell r="B405" t="str">
            <v>IB754Q-QL</v>
          </cell>
          <cell r="C405" t="str">
            <v>75" Infinity Board ver 2.1, Quicklaunch Edition, includes V754Q display w/ integrated Flat Frog in-glass touch, i7 16GB 256GB M.2 OPS, custom soundbar, Huddly IQ camera (mic disabled in camera), Passive pens, Connect/OneNote/Hoylu single user software included, 3yr warranty. *NOTE* REQUIRES QLNECUE36 LICENSE (purchased separately)</v>
          </cell>
          <cell r="D405">
            <v>26699</v>
          </cell>
          <cell r="E405">
            <v>17799</v>
          </cell>
          <cell r="F405">
            <v>17799</v>
          </cell>
        </row>
        <row r="406">
          <cell r="B406" t="str">
            <v>IB864Q-QL</v>
          </cell>
          <cell r="C406" t="str">
            <v>86" Infinity Board ver 2.1, Quicklaunch Edition, includes V864Q display w/ integrated Flat Frog in-glass touch, i7 16GB 256GB M.2 OPS, custom soundbar, Huddly IQ camera (mic disabled in camera), Passive pens, Connect/OneNote/Hoylu single user software included, 3yr warranty. *NOTE* REQUIRES QLNECUE36 LICENSE (purchased separately)</v>
          </cell>
          <cell r="D406">
            <v>30119</v>
          </cell>
          <cell r="E406">
            <v>21499</v>
          </cell>
          <cell r="F406">
            <v>21499</v>
          </cell>
        </row>
        <row r="407">
          <cell r="B407" t="str">
            <v>QLNECUE36</v>
          </cell>
          <cell r="C407" t="str">
            <v>Quicklaunch Unlimited Edition by UC Workspace, customized for NEC InfinityBoard, 36 month license</v>
          </cell>
          <cell r="D407">
            <v>1910</v>
          </cell>
          <cell r="E407">
            <v>1099</v>
          </cell>
          <cell r="F407">
            <v>1099</v>
          </cell>
        </row>
        <row r="408">
          <cell r="B408" t="str">
            <v>CB651Q</v>
          </cell>
          <cell r="C408" t="str">
            <v>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v>
          </cell>
          <cell r="D408">
            <v>4580</v>
          </cell>
          <cell r="E408">
            <v>2899</v>
          </cell>
          <cell r="F408">
            <v>2899</v>
          </cell>
        </row>
        <row r="409">
          <cell r="B409" t="str">
            <v>CB751Q</v>
          </cell>
          <cell r="C409" t="str">
            <v>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ell>
          <cell r="D409">
            <v>7029</v>
          </cell>
          <cell r="E409">
            <v>4449</v>
          </cell>
          <cell r="F409">
            <v>4449</v>
          </cell>
        </row>
        <row r="410">
          <cell r="B410" t="str">
            <v>CB861Q</v>
          </cell>
          <cell r="C410" t="str">
            <v>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ell>
          <cell r="D410">
            <v>9478</v>
          </cell>
          <cell r="E410">
            <v>5999</v>
          </cell>
          <cell r="F410">
            <v>5999</v>
          </cell>
        </row>
        <row r="412">
          <cell r="B412" t="str">
            <v>OL-V323-2</v>
          </cell>
          <cell r="C412" t="str">
            <v>10 Point Infrared Touch Overlay for the V323.  Windows 8 swipe zone, HID compliant, Tempered glass and easy installation.  Must order V323-2 separately. ST-322 optional floor stand can no longer screw in when overlay is installed.  Will only work with the V323-2 and V323-3</v>
          </cell>
          <cell r="D412">
            <v>2099</v>
          </cell>
          <cell r="E412">
            <v>1154</v>
          </cell>
          <cell r="F412">
            <v>1049</v>
          </cell>
        </row>
        <row r="413">
          <cell r="B413" t="str">
            <v>OLP-404</v>
          </cell>
          <cell r="C413" t="str">
            <v xml:space="preserve">3M Projected Capacitive (PCAP) overlay for the V404/P404.  Supports 80 points of touch, zero bezel flat front, ultra-fast response time, thermoplastic seal, tempered glass </v>
          </cell>
          <cell r="D413">
            <v>2200</v>
          </cell>
          <cell r="E413">
            <v>2200</v>
          </cell>
          <cell r="F413">
            <v>2200</v>
          </cell>
        </row>
        <row r="414">
          <cell r="B414" t="str">
            <v>OLP-484</v>
          </cell>
          <cell r="C414" t="str">
            <v>3M Projected Capacitive (PCAP) overlay for the V484/P484.  Supports 80 points of touch, zero bezel flat front, ultra-fast response time, thermoplastic seal, tempered glass - Limited Availability (Suggested Replacement OLP-484-2)</v>
          </cell>
          <cell r="D414">
            <v>2650</v>
          </cell>
          <cell r="E414">
            <v>2650</v>
          </cell>
          <cell r="F414">
            <v>2650</v>
          </cell>
        </row>
        <row r="415">
          <cell r="B415" t="str">
            <v>OLP-484-2</v>
          </cell>
          <cell r="C415" t="str">
            <v>Projected Capacitive (PCAP) overlay for the V484/P484.  Supports 80 points of touch, zero bezel flat front, ultra-fast response time, tempered glass (Suggested Replacement for OLP-484)</v>
          </cell>
          <cell r="D415">
            <v>3121</v>
          </cell>
          <cell r="E415">
            <v>2229</v>
          </cell>
          <cell r="F415">
            <v>2229</v>
          </cell>
        </row>
        <row r="416">
          <cell r="B416" t="str">
            <v>OLP-554</v>
          </cell>
          <cell r="C416" t="str">
            <v>3M Projected Capacitive (PCAP) overlay for the V554/P554.  Supports 80 points of touch, zero bezel flat front, ultra-fast response time, thermoplastic seal, tempered glass - Limited Availability (Suggested Replacement OLP-554-2)</v>
          </cell>
          <cell r="D416">
            <v>2900</v>
          </cell>
          <cell r="E416">
            <v>2900</v>
          </cell>
          <cell r="F416">
            <v>2900</v>
          </cell>
        </row>
        <row r="417">
          <cell r="B417" t="str">
            <v>OLP-554-2</v>
          </cell>
          <cell r="C417" t="str">
            <v>Projected Capacitive (PCAP) overlay for the V554/P554.  Supports 80 points of touch, zero bezel flat front, ultra-fast response time, tempered glass (Suggested Replacement for OLP-554)</v>
          </cell>
          <cell r="D417">
            <v>3569</v>
          </cell>
          <cell r="E417">
            <v>2549</v>
          </cell>
          <cell r="F417">
            <v>2549</v>
          </cell>
        </row>
        <row r="418">
          <cell r="B418" t="str">
            <v>OLR-431</v>
          </cell>
          <cell r="C418" t="str">
            <v>10 Point Infrared Touch Overlay for the C431.  HID compliant, AR Tempered glass and easy installation.  Must order C431 separately.</v>
          </cell>
          <cell r="D418">
            <v>1609</v>
          </cell>
          <cell r="E418">
            <v>1149</v>
          </cell>
          <cell r="F418">
            <v>1149</v>
          </cell>
        </row>
        <row r="419">
          <cell r="B419" t="str">
            <v>OLR-501</v>
          </cell>
          <cell r="C419" t="str">
            <v>10 Point Infrared Touch Overlay for the C501.  HID compliant, AR Tempered glass and easy installation.  Must order C501 separately.</v>
          </cell>
          <cell r="D419">
            <v>1749</v>
          </cell>
          <cell r="E419">
            <v>1249</v>
          </cell>
          <cell r="F419">
            <v>1249</v>
          </cell>
        </row>
        <row r="420">
          <cell r="B420" t="str">
            <v>OLR-551</v>
          </cell>
          <cell r="C420" t="str">
            <v>10 Point Infrared Touch Overlay for the C551.  HID compliant, AR Tempered glass and easy installation.  Must order C551 separately.</v>
          </cell>
          <cell r="D420">
            <v>2029</v>
          </cell>
          <cell r="E420">
            <v>1449</v>
          </cell>
          <cell r="F420">
            <v>1449</v>
          </cell>
        </row>
        <row r="421">
          <cell r="B421" t="str">
            <v>OLR-651</v>
          </cell>
          <cell r="C421" t="str">
            <v>10 Point Infrared Touch Overlay for the C651Q and V654Q.  HID compliant, Clear Tempered glass and easy installation.  Must order C651Q or V654Q separately.</v>
          </cell>
          <cell r="D421">
            <v>2799</v>
          </cell>
          <cell r="E421">
            <v>1999</v>
          </cell>
          <cell r="F421">
            <v>1999</v>
          </cell>
        </row>
        <row r="422">
          <cell r="B422" t="str">
            <v>OLR-751</v>
          </cell>
          <cell r="C422" t="str">
            <v>10 Point Infrared Touch Overlay for the C751Q and V754Q.  HID compliant, Clear Tempered glass and easy installation.  Must order C751Q or V754Q separately.</v>
          </cell>
          <cell r="D422">
            <v>3723</v>
          </cell>
          <cell r="E422">
            <v>2659</v>
          </cell>
          <cell r="F422">
            <v>2659</v>
          </cell>
        </row>
        <row r="423">
          <cell r="B423" t="str">
            <v>OLR-861</v>
          </cell>
          <cell r="C423" t="str">
            <v>10 Point Infrared Touch Overlay for the C861Q and V864Q.  HID compliant, Clear Tempered glass and easy installation.  Must order C861Q or V864Q separately.</v>
          </cell>
          <cell r="D423">
            <v>4759</v>
          </cell>
          <cell r="E423">
            <v>3399</v>
          </cell>
          <cell r="F423">
            <v>3399</v>
          </cell>
        </row>
        <row r="425">
          <cell r="B425" t="str">
            <v>SP-RM1</v>
          </cell>
          <cell r="C425" t="str">
            <v>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X981UHD(-2), UN462A/VA, UN552S/VS, UN552/V and UN492S/VS</v>
          </cell>
          <cell r="D425">
            <v>269</v>
          </cell>
          <cell r="E425">
            <v>269</v>
          </cell>
          <cell r="F425" t="str">
            <v>No MAP Price</v>
          </cell>
        </row>
        <row r="426">
          <cell r="B426" t="str">
            <v>SP-RM2</v>
          </cell>
          <cell r="C426" t="str">
            <v>Side facing, rear mounted speaker for the X401S, V423, V423-TM</v>
          </cell>
          <cell r="D426">
            <v>193</v>
          </cell>
          <cell r="E426">
            <v>193</v>
          </cell>
          <cell r="F426" t="str">
            <v>No MAP Price</v>
          </cell>
        </row>
        <row r="427">
          <cell r="B427" t="str">
            <v>SP-TF1</v>
          </cell>
          <cell r="C427" t="str">
            <v>Thin 15W side or rear-mounted speaker set for all versions of the V404, V484, V554, V463, V552, V652, V801, P404, P484, P554, P403, P463, P553, P703, X462UNV, X463UN, X551UN, X464UN, X464UNV, X554UN, X554UNV, X554UNS, X555UNS, X555UNV, X462S,
X552S, X474HB, X554HB, X754HB, V801, E705, E805, E905, X551UHD, X651UHD(-2), X841UHD(-2), X981UHD(-2), UN551S, UN551VS, V654Q, C651Q, V754Q, C751Q, V864Q, C861Q, V984Q, C981Q, UN462A/VA, UN492S/VS, UN552/V and UN552S/VS</v>
          </cell>
          <cell r="D427">
            <v>193</v>
          </cell>
          <cell r="E427">
            <v>193</v>
          </cell>
          <cell r="F427" t="str">
            <v>No MAP Price</v>
          </cell>
        </row>
        <row r="428">
          <cell r="B428" t="str">
            <v>ST-32E</v>
          </cell>
          <cell r="C428" t="str">
            <v>Optional table top stand accessory for the E327</v>
          </cell>
          <cell r="D428">
            <v>79.989999999999995</v>
          </cell>
          <cell r="E428">
            <v>76</v>
          </cell>
          <cell r="F428" t="str">
            <v>No MAP Price</v>
          </cell>
        </row>
        <row r="429">
          <cell r="B429" t="str">
            <v>ST-322</v>
          </cell>
          <cell r="C429" t="str">
            <v>Stand for all versions of the V322, V323, V323-2, V423, V423, V463, P403, P463, X464UN, X464UNV, UN462A and UN462VA.   Note if a touch overlay is installed on any product, the stand will not screw in.</v>
          </cell>
          <cell r="D429">
            <v>104</v>
          </cell>
          <cell r="E429">
            <v>104</v>
          </cell>
          <cell r="F429" t="str">
            <v>No MAP Price</v>
          </cell>
        </row>
        <row r="430">
          <cell r="B430" t="str">
            <v>ST-401</v>
          </cell>
          <cell r="C430" t="str">
            <v>Optional table top stand for Vxx4, Pxx4 and Cxx1 products</v>
          </cell>
          <cell r="D430">
            <v>80</v>
          </cell>
          <cell r="E430">
            <v>80</v>
          </cell>
          <cell r="F430">
            <v>80</v>
          </cell>
        </row>
        <row r="431">
          <cell r="B431" t="str">
            <v>ST-4020</v>
          </cell>
          <cell r="C431" t="str">
            <v>Stand for all versions of the LCD4020, P401, P402, S401, , LCD4215, V421, V421-2, LCD4615, V461, V461-2, X461S, X462S, V422, V422-AVT, X462UNV and X463UN - LIMITED AVAILABILITY</v>
          </cell>
          <cell r="D431">
            <v>108</v>
          </cell>
          <cell r="E431">
            <v>108</v>
          </cell>
          <cell r="F431" t="str">
            <v>No MAP Price</v>
          </cell>
        </row>
        <row r="432">
          <cell r="B432" t="str">
            <v>ST-43E</v>
          </cell>
          <cell r="C432" t="str">
            <v>Optional table top stand accessory for the E436, E437Q, E507Q and E557Q</v>
          </cell>
          <cell r="D432">
            <v>60.199999999999996</v>
          </cell>
          <cell r="E432">
            <v>46</v>
          </cell>
          <cell r="F432">
            <v>46</v>
          </cell>
        </row>
        <row r="433">
          <cell r="B433" t="str">
            <v>ST-4620</v>
          </cell>
          <cell r="C433" t="str">
            <v>Stand for all versions of the LCD4620, P461, P462, X461UN, X462UN, X461UNV, X461HB, S461, V462, V462-TM, V463-TM and V552.  Note if a touch overlay is installed on any product, the stand will not screw in. - LIMITED AVAILABILITY</v>
          </cell>
          <cell r="D433">
            <v>108</v>
          </cell>
          <cell r="E433">
            <v>108</v>
          </cell>
          <cell r="F433" t="str">
            <v>No MAP Price</v>
          </cell>
        </row>
        <row r="434">
          <cell r="B434" t="str">
            <v>ST-5220</v>
          </cell>
          <cell r="C434" t="str">
            <v>Stand for all versions of the LCD5220, P521, S521, P551, V551, P552, X551S, X552S, X551UN, X554UN, X554UNS, X554UNV, X555UNS, X555UNV, X554HB, X551UHD and P553 - LIMITED AVAILABILITY</v>
          </cell>
          <cell r="D434">
            <v>135</v>
          </cell>
          <cell r="E434">
            <v>135</v>
          </cell>
          <cell r="F434" t="str">
            <v>No MAP Price</v>
          </cell>
        </row>
        <row r="435">
          <cell r="B435" t="str">
            <v>ST-551</v>
          </cell>
          <cell r="C435" t="str">
            <v xml:space="preserve">Optional table top stand accessory for the UN552, UN551S, UN551VS, UN552S, UN552VS, </v>
          </cell>
          <cell r="D435">
            <v>119</v>
          </cell>
          <cell r="E435">
            <v>85</v>
          </cell>
          <cell r="F435">
            <v>85</v>
          </cell>
        </row>
        <row r="436">
          <cell r="B436" t="str">
            <v>ST-65E</v>
          </cell>
          <cell r="C436" t="str">
            <v>Optional table top stand accessory for the E655. - LIMITED AVAILABILITY</v>
          </cell>
          <cell r="D436">
            <v>117</v>
          </cell>
          <cell r="E436">
            <v>117</v>
          </cell>
          <cell r="F436" t="str">
            <v>No MAP Price</v>
          </cell>
        </row>
        <row r="437">
          <cell r="B437" t="str">
            <v>ST-65E3</v>
          </cell>
          <cell r="C437" t="str">
            <v>Tabletop stand for the E657Q</v>
          </cell>
          <cell r="D437">
            <v>52</v>
          </cell>
          <cell r="E437">
            <v>52</v>
          </cell>
          <cell r="F437">
            <v>52</v>
          </cell>
        </row>
        <row r="438">
          <cell r="B438" t="str">
            <v>ST-801</v>
          </cell>
          <cell r="C438" t="str">
            <v>Stand for all versions of the C651Q, V654Q, C751Q, V754Q, C861Q, V864Q, C981Q, V984Q, E705, E805, P703, V801, X841UHD(-2), E905 and X981UHD(-2).  Note if a touch overlay is installed on any product, the stand will not screw in.</v>
          </cell>
          <cell r="D438">
            <v>170</v>
          </cell>
          <cell r="E438">
            <v>170</v>
          </cell>
          <cell r="F438" t="str">
            <v>No MAP Price</v>
          </cell>
        </row>
        <row r="439">
          <cell r="C439" t="str">
            <v/>
          </cell>
        </row>
        <row r="440">
          <cell r="B440" t="str">
            <v>SB-01HC</v>
          </cell>
          <cell r="C440" t="str">
            <v>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v>
          </cell>
          <cell r="D440">
            <v>1499</v>
          </cell>
          <cell r="E440">
            <v>1319</v>
          </cell>
          <cell r="F440" t="str">
            <v>No MAP Price</v>
          </cell>
        </row>
        <row r="441">
          <cell r="B441" t="str">
            <v>SB-11TM</v>
          </cell>
          <cell r="C441" t="str">
            <v xml:space="preserve">Internal OPS tuner, ATSC, Clear QAM, IPTV H.264, H.265, 4K30Hz/FHD supported, 10/100/1000 Mbps Ethernet, 3yr warranty </v>
          </cell>
          <cell r="D441">
            <v>418.59999999999997</v>
          </cell>
          <cell r="E441">
            <v>325</v>
          </cell>
          <cell r="F441">
            <v>325</v>
          </cell>
        </row>
        <row r="442">
          <cell r="B442" t="str">
            <v>SB-04HC</v>
          </cell>
          <cell r="C442" t="str">
            <v>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v>
          </cell>
          <cell r="D442">
            <v>1919</v>
          </cell>
          <cell r="E442">
            <v>1690</v>
          </cell>
          <cell r="F442" t="str">
            <v>No MAP Price</v>
          </cell>
        </row>
        <row r="443">
          <cell r="B443" t="str">
            <v>SB-07BC</v>
          </cell>
          <cell r="C443" t="str">
            <v>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v>
          </cell>
          <cell r="D443">
            <v>299</v>
          </cell>
          <cell r="E443">
            <v>299</v>
          </cell>
          <cell r="F443">
            <v>299</v>
          </cell>
        </row>
        <row r="444">
          <cell r="B444" t="str">
            <v>SB-09HC</v>
          </cell>
          <cell r="C444" t="str">
            <v>QUAD 3G SDI OPS interface card with full 4K/60Hz support.  Compatiable with X551UHD, X651UHD-2, X841UHD-2, X981UHD-2, PA322UHD-2, V/P404, V/P484, V/P554.  4K/30Hz X641UHD, X841UHD, X981UHD, PA322UHD</v>
          </cell>
          <cell r="D444">
            <v>2402</v>
          </cell>
          <cell r="E444">
            <v>2402</v>
          </cell>
          <cell r="F444">
            <v>2402</v>
          </cell>
        </row>
        <row r="445">
          <cell r="B445" t="str">
            <v>OPS-PCAEQ-PS2</v>
          </cell>
          <cell r="C445" t="str">
            <v>NEC OPS PC with AMD Fusion architecture, A10-4600M Quad Core CPU, 8GB DDR3, Windows 10 Professional Operating System, 128GB Solid State Drive, Built-In WiFi, DisplayPort Out, USB 2.0 x 2, USB 3.0 x 2.  Compatible with all NEC displays supporting OPS. Limited Availability - no suggested replacement.</v>
          </cell>
          <cell r="D445">
            <v>1899</v>
          </cell>
          <cell r="E445">
            <v>1899</v>
          </cell>
          <cell r="F445">
            <v>1899</v>
          </cell>
        </row>
        <row r="446">
          <cell r="B446" t="str">
            <v>OPS-DOCK</v>
          </cell>
          <cell r="C446" t="str">
            <v>External OPS Dock for standalone OPS usage.  Turns an internal OPS card into an external device.  Compatible with the OPS-PCAF, OPS-PCAFQ, OPS-PCIC, OPS-PCIA and OPS-DRD series</v>
          </cell>
          <cell r="D446">
            <v>109</v>
          </cell>
          <cell r="E446">
            <v>107</v>
          </cell>
          <cell r="F446">
            <v>107</v>
          </cell>
        </row>
        <row r="447">
          <cell r="B447" t="str">
            <v>OPS-TI7W-PS</v>
          </cell>
          <cell r="C447" t="str">
            <v>OPS PC with Intel Whiskeylake i7-8665U, 1.9GHz Quad-Core CPU, Intel HD620, 8GB DDR4, Windows 10 Pro 64 Bit OS, 128GB M.2 SSD, HDMI Out, USB 2.0 x 2, USB 3.0 x 2, vPro/TPM, WiFi, Compatible with all NEC displays supporting OPS (Shipping in March '20)</v>
          </cell>
          <cell r="D447">
            <v>2799</v>
          </cell>
          <cell r="E447">
            <v>1999</v>
          </cell>
          <cell r="F447">
            <v>1999</v>
          </cell>
        </row>
        <row r="448">
          <cell r="B448" t="str">
            <v>OPS-TI3W-PS</v>
          </cell>
          <cell r="C448" t="str">
            <v>OPS PC with Intel Whiskeylake i3-8145U, 2.1GHz Dual-Core CPU, Intel HD620, 8GB DDR4, Windows 10 Pro 64 Bit OS, 128GB M.2 SSD, HDMI Out, USB 2.0 x 2, USB 3.0 x 2, TPM, WiFi, Compatible with all NEC displays supporting OPS (Shipping in March '20)</v>
          </cell>
          <cell r="D448">
            <v>2141</v>
          </cell>
          <cell r="E448">
            <v>1529</v>
          </cell>
          <cell r="F448">
            <v>1529</v>
          </cell>
        </row>
        <row r="449">
          <cell r="B449" t="str">
            <v>OPS-TAA8R-PS</v>
          </cell>
          <cell r="C449" t="str">
            <v>OPS PC with AMD A8-5550M, 2.1GHz Quad-Core CPU, Radeon HD8550, 4GB DDR3 Dual Channel, Windows 10 IoT OS, 64GB SSD, DisplayPort Out, USB 2.0 x 1, USB 3.0 x 2, Compatible with all NEC displays supporting OPS</v>
          </cell>
          <cell r="D449">
            <v>1609</v>
          </cell>
          <cell r="E449">
            <v>1149</v>
          </cell>
          <cell r="F449">
            <v>1149</v>
          </cell>
        </row>
        <row r="450">
          <cell r="C450" t="str">
            <v/>
          </cell>
        </row>
        <row r="451">
          <cell r="B451" t="str">
            <v>DS1-MP10RX1</v>
          </cell>
          <cell r="C451" t="str">
            <v>MultiPresenter Stick wireless presentation device for up to 12 devices at once.  (Win, MAC, Android, iOS)  Screen mirroring for Android and Win.  Simple annotation software.  USB 2.0 type A for keyboard/mouse</v>
          </cell>
          <cell r="D451">
            <v>409</v>
          </cell>
          <cell r="E451">
            <v>329</v>
          </cell>
          <cell r="F451">
            <v>329</v>
          </cell>
        </row>
        <row r="452">
          <cell r="B452" t="str">
            <v>Hiperwall</v>
          </cell>
          <cell r="C452" t="str">
            <v>Next generation video wall system and distributed visualization software for situational awareness and digital signage applications.  Quotes are through the Solutions group only.  Please contact your NEC sales representative if you require a Hiperwall system quote.</v>
          </cell>
          <cell r="D452" t="str">
            <v>N/A</v>
          </cell>
          <cell r="E452" t="str">
            <v>N/A</v>
          </cell>
          <cell r="F452" t="str">
            <v>N/A</v>
          </cell>
        </row>
        <row r="453">
          <cell r="B453" t="str">
            <v>Mosaic-canvas</v>
          </cell>
          <cell r="C453" t="str">
            <v>Low cost interactive whiteboarding software allowing for point to point collaboration over the internet</v>
          </cell>
          <cell r="D453">
            <v>299</v>
          </cell>
          <cell r="E453">
            <v>229</v>
          </cell>
          <cell r="F453">
            <v>229</v>
          </cell>
        </row>
        <row r="454">
          <cell r="B454" t="str">
            <v>NP01SW1</v>
          </cell>
          <cell r="C454"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454">
            <v>769</v>
          </cell>
          <cell r="E454">
            <v>769</v>
          </cell>
          <cell r="F454">
            <v>769</v>
          </cell>
        </row>
        <row r="455">
          <cell r="B455" t="str">
            <v>NP01SW2</v>
          </cell>
          <cell r="C455"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455">
            <v>935</v>
          </cell>
          <cell r="E455">
            <v>935</v>
          </cell>
          <cell r="F455">
            <v>935</v>
          </cell>
        </row>
        <row r="456">
          <cell r="B456" t="str">
            <v>RPi3CM16GB</v>
          </cell>
          <cell r="C456" t="str">
            <v>NEC Edition Raspberry Pi Compute Module, 1.2GHz quad core ARM Cortex A53, Broadcom VideoCore IV, 1 GB LPDDR2-900 SDRAM, 16GB eMMC on board memory (availble in June)</v>
          </cell>
          <cell r="D456">
            <v>85</v>
          </cell>
          <cell r="E456">
            <v>85</v>
          </cell>
          <cell r="F456">
            <v>85</v>
          </cell>
        </row>
        <row r="457">
          <cell r="B457" t="str">
            <v>RPi3CM-IF</v>
          </cell>
          <cell r="C457" t="str">
            <v>Raspberry Pi Compute Module and IF board bundle.  Includes all the parts to use Raspberry Pi Compute Module in a compatible NEC large format display. (1) RPi3CM16GB, (1) Raspberry Pi Interface board, (1) Cooling fan, (1) Vented door replacement</v>
          </cell>
          <cell r="D457">
            <v>132</v>
          </cell>
          <cell r="E457">
            <v>132</v>
          </cell>
          <cell r="F457">
            <v>132</v>
          </cell>
        </row>
        <row r="458">
          <cell r="B458" t="str">
            <v>DS1-IF10CE</v>
          </cell>
          <cell r="C458" t="str">
            <v>Raspberry Pi Compute Module Interface board, required accessory to use the RPi compute module in compatible NEC large format displays, Includes IF board, cooling fan, and vented door replacement  (availble in June)</v>
          </cell>
          <cell r="D458">
            <v>75</v>
          </cell>
          <cell r="E458">
            <v>75</v>
          </cell>
          <cell r="F458">
            <v>75</v>
          </cell>
        </row>
        <row r="459">
          <cell r="B459" t="str">
            <v>KT-46UN-OF3</v>
          </cell>
          <cell r="C459" t="str">
            <v>Overframe Bezel Kit for the X464UNV; Match kit number to highest dimension in TileMatrix</v>
          </cell>
          <cell r="D459">
            <v>495</v>
          </cell>
          <cell r="E459">
            <v>495</v>
          </cell>
          <cell r="F459" t="str">
            <v>No MAP Price</v>
          </cell>
        </row>
        <row r="460">
          <cell r="B460" t="str">
            <v>KT-46UN-OF4</v>
          </cell>
          <cell r="C460" t="str">
            <v>Overframe Bezel Kit for the X464UNS; Match kit number to highest dimension in TileMatrix</v>
          </cell>
          <cell r="D460">
            <v>495</v>
          </cell>
          <cell r="E460">
            <v>495</v>
          </cell>
          <cell r="F460" t="str">
            <v>No MAP Price</v>
          </cell>
        </row>
        <row r="461">
          <cell r="B461" t="str">
            <v>KT-46UN-OF5</v>
          </cell>
          <cell r="C461" t="str">
            <v>Overframe Bezel Kit for the X464UNS-2, UN462A and UN462VA; Match kit number to highest dimension in TileMatrix</v>
          </cell>
          <cell r="D461">
            <v>526.69999999999993</v>
          </cell>
          <cell r="E461">
            <v>495</v>
          </cell>
          <cell r="F461">
            <v>458</v>
          </cell>
        </row>
        <row r="462">
          <cell r="B462" t="str">
            <v>KT-RC3</v>
          </cell>
          <cell r="C462" t="str">
            <v>External IR/Human/Ambient Light Sensor and Remote Control Kit recommended for UN462A and UN462VA video walls.  Can also be used with the Vxx4Q and Cxx1Q products.  May only act as external IR sensor if used with older generation display.  Recommended one kit per video wall.</v>
          </cell>
          <cell r="D462">
            <v>160</v>
          </cell>
          <cell r="E462">
            <v>160</v>
          </cell>
          <cell r="F462">
            <v>160</v>
          </cell>
        </row>
        <row r="463">
          <cell r="B463" t="str">
            <v>KT-LFD-CC</v>
          </cell>
          <cell r="C463" t="str">
            <v>Display Wall Calibration Kit, Includes DataColor Spyder Sensor and Display Wall Calibrator Software (Suggested Replacement for the KT-46UN-CC)</v>
          </cell>
          <cell r="D463">
            <v>628</v>
          </cell>
          <cell r="E463">
            <v>628</v>
          </cell>
          <cell r="F463" t="str">
            <v>No MAP Price</v>
          </cell>
        </row>
        <row r="464">
          <cell r="B464" t="str">
            <v>KT-LFD-CC2</v>
          </cell>
          <cell r="C464" t="str">
            <v>Display Wall Calibration Kit, Includes X-Rite MDSVSENSOR3 sensor and Display Wall Calibrator Software (Suggested Replacement for the KT-LFD-CC)</v>
          </cell>
          <cell r="D464">
            <v>899</v>
          </cell>
          <cell r="E464">
            <v>746</v>
          </cell>
          <cell r="F464">
            <v>746</v>
          </cell>
        </row>
        <row r="465">
          <cell r="B465" t="str">
            <v>KT-49UN-OF</v>
          </cell>
          <cell r="C465" t="str">
            <v>Overframe Bezel Kit for the UN492S and UN492VS; Match kit number to highest dimension in TileMatrix</v>
          </cell>
          <cell r="D465">
            <v>539</v>
          </cell>
          <cell r="E465">
            <v>539</v>
          </cell>
          <cell r="F465">
            <v>539</v>
          </cell>
        </row>
        <row r="466">
          <cell r="B466" t="str">
            <v>KT-55UN-OF3</v>
          </cell>
          <cell r="C466" t="str">
            <v>X555UNS and X555UNV OverFrame Bezel Kit; Match kit number to highest dimension in TileMatrix</v>
          </cell>
          <cell r="D466">
            <v>599</v>
          </cell>
          <cell r="E466">
            <v>599</v>
          </cell>
          <cell r="F466">
            <v>599</v>
          </cell>
        </row>
        <row r="467">
          <cell r="B467" t="str">
            <v>KT-55UN-OF4</v>
          </cell>
          <cell r="C467" t="str">
            <v>UN551S and UN551VS OverFrame Bezel Kit; Match the kit number to the largest dimensions in the video wall</v>
          </cell>
          <cell r="D467">
            <v>599</v>
          </cell>
          <cell r="E467">
            <v>599</v>
          </cell>
          <cell r="F467">
            <v>599</v>
          </cell>
        </row>
        <row r="468">
          <cell r="B468" t="str">
            <v>KT-55UN-OF5</v>
          </cell>
          <cell r="C468" t="str">
            <v>UN552 and UN552V Overframe Bezel Kit; Match the kit number to the largest dimension in the wall</v>
          </cell>
          <cell r="D468">
            <v>559</v>
          </cell>
          <cell r="E468">
            <v>559</v>
          </cell>
          <cell r="F468">
            <v>559</v>
          </cell>
        </row>
        <row r="469">
          <cell r="B469" t="str">
            <v>SR598ML3E</v>
          </cell>
          <cell r="C469" t="str">
            <v>Motorized Height Adjustible Cart.  Supports displays 55"-86", VESA 200x200-800x600,  280lbs max, black powder coat finish</v>
          </cell>
          <cell r="D469">
            <v>2301</v>
          </cell>
          <cell r="E469">
            <v>1169</v>
          </cell>
          <cell r="F469">
            <v>1169</v>
          </cell>
        </row>
        <row r="470">
          <cell r="B470" t="str">
            <v>WMK-3257</v>
          </cell>
          <cell r="C470" t="str">
            <v>Wall Mount for most large format displays (3.42” to 3.35”) Portrait or landscape with up to 15° tilt option.  Compatible with displays under 150lbs and VESA 200x200 up to 400x400.  Recommended display sizes 32”-55” - LIMITED AVAILABILTY</v>
          </cell>
          <cell r="D470">
            <v>149.99</v>
          </cell>
          <cell r="E470">
            <v>141</v>
          </cell>
          <cell r="F470" t="str">
            <v>No MAP Price</v>
          </cell>
        </row>
        <row r="471">
          <cell r="B471" t="str">
            <v>WMK-3298T</v>
          </cell>
          <cell r="C471" t="str">
            <v>Tilt Wall Mount for large format displays Portrait or landscape.  Mount depth 2.99"  Landscape tilt max 15°  Portrait tilt max 9°  Compatible with displays under 210lbs and VESA 200x200 up to 400x400.  Recommended display sizes 32”-98” (Replacement for WMK-6598)</v>
          </cell>
          <cell r="D471">
            <v>265</v>
          </cell>
          <cell r="E471">
            <v>189</v>
          </cell>
          <cell r="F471">
            <v>189</v>
          </cell>
        </row>
        <row r="472">
          <cell r="B472" t="str">
            <v>AMK-PXX3</v>
          </cell>
          <cell r="C472" t="str">
            <v>Spacer kit to account for the depth difference from the PXX1 and the PXX2 to the PXX3 series.  Compatible for the P403, P463 and P553.</v>
          </cell>
          <cell r="D472">
            <v>90</v>
          </cell>
          <cell r="E472">
            <v>90</v>
          </cell>
          <cell r="F472">
            <v>90</v>
          </cell>
        </row>
        <row r="473">
          <cell r="B473" t="str">
            <v>DWCSOFT</v>
          </cell>
          <cell r="C473" t="str">
            <v>Display Wall Calibrator Software (Download Only from WebStore)</v>
          </cell>
          <cell r="D473">
            <v>498</v>
          </cell>
          <cell r="E473">
            <v>498</v>
          </cell>
          <cell r="F473" t="str">
            <v>No MAP Price</v>
          </cell>
        </row>
        <row r="474">
          <cell r="C474" t="str">
            <v/>
          </cell>
        </row>
        <row r="475">
          <cell r="B475" t="str">
            <v>LED-FA019i2-110</v>
          </cell>
          <cell r="C475" t="str">
            <v xml:space="preserve">(AUTHORIZED RESELLERS ONLY. Contact your NEC rep for further information.) dvLED 1.9mm pitch Video Wall - 110" diagonal HD (1280 x 720) native resolution.  Includes wall LED modules, redundant controllers and power supplies, wall mount, frame and spare parts kit.  Standard 3yr warranty. DROP SHIP ONLY </v>
          </cell>
          <cell r="D475">
            <v>55680</v>
          </cell>
          <cell r="E475">
            <v>55680</v>
          </cell>
          <cell r="F475">
            <v>55680</v>
          </cell>
        </row>
        <row r="476">
          <cell r="B476" t="str">
            <v>LED-FA012i2-110</v>
          </cell>
          <cell r="C476" t="str">
            <v xml:space="preserve">(AUTHORIZED RESELLERS ONLY. Contact your NEC rep for further information.) dvLED 1.2mm pitch Video Wall - 110" diagonal FHD (1920 x 1080) native resolution.  Includes wall LED modules, redundant controllers and power supplies, wall mount, frame and spare parts kit.  Standard 3yr warranty. DROP SHIP ONLY </v>
          </cell>
          <cell r="D476">
            <v>83960</v>
          </cell>
          <cell r="E476">
            <v>83960</v>
          </cell>
          <cell r="F476">
            <v>83960</v>
          </cell>
        </row>
        <row r="477">
          <cell r="B477" t="str">
            <v>LED-FA015i2-137</v>
          </cell>
          <cell r="C477" t="str">
            <v>(AUTHORIZED RESELLERS ONLY. Contact your NEC rep for further information.) dvLED 1.5mm pitch Video Wall - 137" diagonal FHD (1920 x 1080) native resolution.  Includes wall LED modules, redundant controllers and power supplies, wall mount, frame and spare parts kit.  Standard 3yr warranty. DROP SHIP ONLY</v>
          </cell>
          <cell r="D477">
            <v>101240</v>
          </cell>
          <cell r="E477">
            <v>101240</v>
          </cell>
          <cell r="F477">
            <v>101240</v>
          </cell>
        </row>
        <row r="478">
          <cell r="B478" t="str">
            <v>LED-FA019i2-165</v>
          </cell>
          <cell r="C478" t="str">
            <v xml:space="preserve">(AUTHORIZED RESELLERS ONLY. Contact your NEC rep for further information.) dvLED 1.9mm pitch Video Wall - 165" diagonal FHD (1920 x 1080) native resolution.  Includes wall LED modules, redundant controllers and power supplies, wall mount, frame and spare parts kit.  Standard 3yr warranty. DROP SHIP ONLY </v>
          </cell>
          <cell r="D478">
            <v>114980</v>
          </cell>
          <cell r="E478">
            <v>114980</v>
          </cell>
          <cell r="F478">
            <v>114980</v>
          </cell>
        </row>
        <row r="479">
          <cell r="B479" t="str">
            <v>LED-FA012i2-220</v>
          </cell>
          <cell r="C479" t="str">
            <v>(AUTHORIZED RESELLERS ONLY. Contact your NEC rep for further information.) dvLED 1.2mm pitch Video Wall - 220" diagonal 4K UHD (3840 x 2160) native resolution.  Includes wall LED modules, redundant controllers and power supplies, wall mount, frame and spare parts kit.  Standard 3yr warranty. DROP SHIP ONLY, BUILD TO ORDER ONLY</v>
          </cell>
          <cell r="D479">
            <v>317999</v>
          </cell>
          <cell r="E479">
            <v>317999</v>
          </cell>
          <cell r="F479">
            <v>317999</v>
          </cell>
        </row>
        <row r="480">
          <cell r="B480" t="str">
            <v>LED-FA025i2-220</v>
          </cell>
          <cell r="C480" t="str">
            <v>(AUTHORIZED RESELLERS ONLY. Contact your NEC rep for further information.) dvLED 2.5mm pitch Video Wall - 220" diagonal FHD (1920 x 1080) native resolution.  Includes wall LED modules, redundant controllers and power supplies, wall mount, frame and spare parts kit.  Standard 3yr warranty. DROP SHIP ONLY, BUILD TO ORDER ONLY</v>
          </cell>
          <cell r="D480">
            <v>139999</v>
          </cell>
          <cell r="E480">
            <v>139999</v>
          </cell>
          <cell r="F480">
            <v>139999</v>
          </cell>
        </row>
        <row r="482">
          <cell r="B482" t="str">
            <v>LED-FE019i2-110</v>
          </cell>
          <cell r="C482" t="str">
            <v xml:space="preserve">(AUTHORIZED RESELLERS ONLY. Contact your NEC rep for further information.) dvLED 1.9mm pitch Video Wall - 110" diagonal HD (1280 x 720) native resolution.  Includes wall LED modules, controller, wall mount, frame and spare parts kit.  Standard 2yr warranty. DROP SHIP ONLY </v>
          </cell>
          <cell r="D482">
            <v>49899</v>
          </cell>
          <cell r="E482">
            <v>49899</v>
          </cell>
          <cell r="F482">
            <v>49899</v>
          </cell>
        </row>
        <row r="483">
          <cell r="B483" t="str">
            <v>LED-FE012i2-110</v>
          </cell>
          <cell r="C483" t="str">
            <v xml:space="preserve">(AUTHORIZED RESELLERS ONLY. Contact your NEC rep for further information.) dvLED 1.2mm pitch Video Wall - 110" diagonal FHD (1920 x 1080) native resolution.  Includes wall LED modules, controller, wall mount, frame and spare parts kit.  Standard 2yr warranty. DROP SHIP ONLY </v>
          </cell>
          <cell r="D483">
            <v>81399</v>
          </cell>
          <cell r="E483">
            <v>81399</v>
          </cell>
          <cell r="F483">
            <v>81399</v>
          </cell>
        </row>
        <row r="484">
          <cell r="B484" t="str">
            <v>LED-FE015i2-137</v>
          </cell>
          <cell r="C484" t="str">
            <v>(AUTHORIZED RESELLERS ONLY. Contact your NEC rep for further information.) dvLED 1.5mm pitch Video Wall - 137" diagonal FHD (1920 x 1080) native resolution.  Includes wall LED modules, controller, wall mount, frame and spare parts kit.  Standard 2yr warranty. DROP SHIP ONLY</v>
          </cell>
          <cell r="D484">
            <v>91499</v>
          </cell>
          <cell r="E484">
            <v>91499</v>
          </cell>
          <cell r="F484">
            <v>91499</v>
          </cell>
        </row>
        <row r="485">
          <cell r="B485" t="str">
            <v>LED-FE019i2-165</v>
          </cell>
          <cell r="C485" t="str">
            <v xml:space="preserve">(AUTHORIZED RESELLERS ONLY. Contact your NEC rep for further information.) dvLED 1.9mm pitch Video Wall - 165" diagonal FHD (1920 x 1080) native resolution.  Includes wall LED modules, controller, wall mount, frame and spare parts kit.  Standard 2yr warranty. DROP SHIP ONLY </v>
          </cell>
          <cell r="D485">
            <v>101999</v>
          </cell>
          <cell r="E485">
            <v>101999</v>
          </cell>
          <cell r="F485">
            <v>101999</v>
          </cell>
        </row>
        <row r="486">
          <cell r="B486" t="str">
            <v>LED-FE012i2-220</v>
          </cell>
          <cell r="C486" t="str">
            <v>(AUTHORIZED RESELLERS ONLY. Contact your NEC rep for further information.) dvLED 1.2mm pitch Video Wall - 220" diagonal 4K UHD (3840 x 2160) native resolution.  Includes wall LED modules, controller, wall mount, frame and spare parts kit.  Standard 2yr warranty. DROP SHIP ONLY, BUILD TO ORDER ONLY</v>
          </cell>
          <cell r="D486">
            <v>256999</v>
          </cell>
          <cell r="E486">
            <v>256999</v>
          </cell>
          <cell r="F486">
            <v>256999</v>
          </cell>
        </row>
        <row r="487">
          <cell r="B487" t="str">
            <v>LED-FE025i2-220</v>
          </cell>
          <cell r="C487" t="str">
            <v>(AUTHORIZED RESELLERS ONLY. Contact your NEC rep for further information.) dvLED 2.5mm pitch Video Wall - 220" diagonal Full HD (1920 x 1080) native resolution.  Includes wall LED modules, controller, wall mount, frame and spare parts kit.  Standard 2yr warranty. DROP SHIP ONLY, BUILD TO ORDER ONLY</v>
          </cell>
          <cell r="D487">
            <v>116999</v>
          </cell>
          <cell r="E487">
            <v>116999</v>
          </cell>
          <cell r="F487">
            <v>116999</v>
          </cell>
        </row>
        <row r="489">
          <cell r="B489" t="str">
            <v>LED-FA019i2-110IN</v>
          </cell>
          <cell r="C489" t="str">
            <v>dvLED 1.9mm pitch Video Wall - 110" diagonal HD (1280 x 720) native resolution.  Includes wall LED modules, redundant controllers and power supplies, wall mount, frame and spare parts kit.  Includes site survey, installation, installation supervision and control PC.  Standard 3yr warranty. DROP SHIP ONLY</v>
          </cell>
          <cell r="D489">
            <v>65679</v>
          </cell>
          <cell r="E489">
            <v>65679</v>
          </cell>
          <cell r="F489">
            <v>65679</v>
          </cell>
        </row>
        <row r="490">
          <cell r="B490" t="str">
            <v>LED-FA012i2-110IN</v>
          </cell>
          <cell r="C490" t="str">
            <v>dvLED 1.2mm pitch Video Wall - 110" diagonal FHD (1920 x 1080) native resolution.  Includes wall LED modules, redundant controllers and power supplies, wall mount, frame and spare parts kit.  Includes site survey, installation, installation supervision and control PC.  Standard 3yr warranty. DROP SHIP ONLY</v>
          </cell>
          <cell r="D490">
            <v>93959</v>
          </cell>
          <cell r="E490">
            <v>93959</v>
          </cell>
          <cell r="F490">
            <v>93959</v>
          </cell>
        </row>
        <row r="491">
          <cell r="B491" t="str">
            <v>LED-FA015i2-137IN</v>
          </cell>
          <cell r="C491" t="str">
            <v>dvLED 1.5mm pitch Video Wall - 137" diagonal FHD (1920 x 1080) native resolution.  Includes wall LED modules, redundant controllers and power supplies, wall mount, frame and spare parts kit.  Includes site survey, installation, installation supervision and control PC.  Standard 3yr warranty. DROP SHIP ONLY</v>
          </cell>
          <cell r="D491">
            <v>111239</v>
          </cell>
          <cell r="E491">
            <v>111239</v>
          </cell>
          <cell r="F491">
            <v>111239</v>
          </cell>
        </row>
        <row r="492">
          <cell r="B492" t="str">
            <v>LED-FA019i2-165IN</v>
          </cell>
          <cell r="C492" t="str">
            <v>dvLED 1.9mm pitch Video Wall - 165" diagonal FHD (1920 x 1080) native resolution.  Includes wall LED modules, redundant controllers and power supplies, wall mount, frame and spare parts kit.  Includes site survey, installation, installation supervision and control PC.  Standard 3yr warranty. DROP SHIP ONLY</v>
          </cell>
          <cell r="D492">
            <v>124979</v>
          </cell>
          <cell r="E492">
            <v>124979</v>
          </cell>
          <cell r="F492">
            <v>124979</v>
          </cell>
        </row>
        <row r="493">
          <cell r="B493" t="str">
            <v>LED-FA012i2-220IN</v>
          </cell>
          <cell r="C493" t="str">
            <v>dvLED 1.2mm pitch Video Wall - 220" diagonal 4K UHD (3840 x 2160) native resolution.  Includes wall LED modules, redundant controllers and power supplies, wall mount, frame and spare parts kit.  Includes site survey, installation, installation supervision and control PC.  Standard 3yr warranty. DROP SHIP ONLY, BUILD TO ORDER ONLY</v>
          </cell>
          <cell r="D493">
            <v>327998</v>
          </cell>
          <cell r="E493">
            <v>327998</v>
          </cell>
          <cell r="F493">
            <v>327998</v>
          </cell>
        </row>
        <row r="494">
          <cell r="B494" t="str">
            <v>LED-FA025i2-220IN</v>
          </cell>
          <cell r="C494" t="str">
            <v>dvLED 2.5mm pitch Video Wall - 220" diagonal FHD (1920 x 1080) native resolution.  Includes wall LED modules, redundant controllers and power supplies, wall mount, frame and spare parts kit.  Includes site survey, installation, installation supervision and control PC.  Standard 3yr warranty. DROP SHIP ONLY, BUILD TO ORDER ONLY</v>
          </cell>
          <cell r="D494">
            <v>149998</v>
          </cell>
          <cell r="E494">
            <v>149998</v>
          </cell>
          <cell r="F494">
            <v>149998</v>
          </cell>
        </row>
        <row r="496">
          <cell r="B496" t="str">
            <v>LED-FE019i2-110IN</v>
          </cell>
          <cell r="C496" t="str">
            <v>dvLED 1.9mm pitch Video Wall - 110" diagonal HD (1280 x 720) native resolution.  Includes wall LED modules, controller, wall mount, frame and spare parts kit.  Includes site survey, installation, installation supervision and control PC.  Standard 2yr warranty. DROP SHIP ONLY</v>
          </cell>
          <cell r="D496">
            <v>59899</v>
          </cell>
          <cell r="E496">
            <v>59899</v>
          </cell>
          <cell r="F496">
            <v>59899</v>
          </cell>
        </row>
        <row r="497">
          <cell r="B497" t="str">
            <v>LED-FE012i2-110IN</v>
          </cell>
          <cell r="C497" t="str">
            <v>dvLED 1.2mm pitch Video Wall - 110" diagonal FHD (1920 x 1080) native resolution.  Includes wall LED modules, controller, wall mount, frame and spare parts kit.  Includes site survey, installation, installation supervision and control PC.  Standard 2yr warranty. DROP SHIP ONLY</v>
          </cell>
          <cell r="D497">
            <v>91399</v>
          </cell>
          <cell r="E497">
            <v>91399</v>
          </cell>
          <cell r="F497">
            <v>91399</v>
          </cell>
        </row>
        <row r="498">
          <cell r="B498" t="str">
            <v>LED-FE015i2-137IN</v>
          </cell>
          <cell r="C498" t="str">
            <v>dvLED 1.5mm pitch Video Wall - 137" diagonal FHD (1920 x 1080) native resolution.  Includes wall LED modules, controller, wall mount, frame and spare parts kit.  Includes site survey, installation, installation supervision and control PC.  Standard 2yr warranty. DROP SHIP ONLY</v>
          </cell>
          <cell r="D498">
            <v>101499</v>
          </cell>
          <cell r="E498">
            <v>101499</v>
          </cell>
          <cell r="F498">
            <v>101499</v>
          </cell>
        </row>
        <row r="499">
          <cell r="B499" t="str">
            <v>LED-FE019i2-165IN</v>
          </cell>
          <cell r="C499" t="str">
            <v>dvLED 1.9mm pitch Video Wall - 165" diagonal FHD (1920 x 1080) native resolution.  Includes wall LED modules, controller, wall mount, frame and spare parts kit.  Includes site survey, installation, installation supervision and control PC.  Standard 2yr warranty. DROP SHIP ONLY</v>
          </cell>
          <cell r="D499">
            <v>111999</v>
          </cell>
          <cell r="E499">
            <v>111999</v>
          </cell>
          <cell r="F499">
            <v>111999</v>
          </cell>
        </row>
        <row r="500">
          <cell r="B500" t="str">
            <v>LED-FE012i2-220IN</v>
          </cell>
          <cell r="C500" t="str">
            <v>dvLED 1.2mm pitch Video Wall - 220" diagonal 4K UHD (3840 x 2160) native resolution.  Includes wall LED modules, controller, wall mount, frame and spare parts kit.  Includes site survey, installation, installation supervision and control PC.  Standard 2yr warranty. DROP SHIP ONLY, BUILD TO ORDER ONLY</v>
          </cell>
          <cell r="D500">
            <v>266999</v>
          </cell>
          <cell r="E500">
            <v>266999</v>
          </cell>
          <cell r="F500">
            <v>266999</v>
          </cell>
        </row>
        <row r="501">
          <cell r="B501" t="str">
            <v>LED-FE025i2-220IN</v>
          </cell>
          <cell r="C501" t="str">
            <v>dvLED 2.5mm pitch Video Wall - 220" diagonal Full HD (1920 x 1080) native resolution.  Includes wall LED modules, controller, wall mount, frame and spare parts kit.  Includes site survey, installation, installation supervision and control PC.  Standard 2yr warranty. DROP SHIP ONLY, BUILD TO ORDER ONLY</v>
          </cell>
          <cell r="D501">
            <v>126999</v>
          </cell>
          <cell r="E501">
            <v>126999</v>
          </cell>
          <cell r="F501">
            <v>126999</v>
          </cell>
        </row>
        <row r="503">
          <cell r="B503" t="str">
            <v>LED-INSTALL-KIT</v>
          </cell>
          <cell r="C503" t="str">
            <v>Installation for all LED-FAxxxi2-xxx and LED-FExxxi2-xxx kits.  Includes site survey, installation, install supervision and control PC.  Must be purchased at time of LED wall purchase.</v>
          </cell>
          <cell r="D503">
            <v>9999</v>
          </cell>
          <cell r="E503">
            <v>9999</v>
          </cell>
          <cell r="F503">
            <v>9999</v>
          </cell>
        </row>
        <row r="505">
          <cell r="B505" t="str">
            <v>LED-A019i</v>
          </cell>
          <cell r="C505" t="str">
            <v>1.9mm Fine Pitch LED Poster.  Turn-key LED solution with native resolution of 288x972, built-in media player, HDMI in/out and over 6ft height.  Includes poster and 3 mounting configurations (floor, wall and hanging).  Standard 2yr warranty.</v>
          </cell>
          <cell r="D505">
            <v>22434</v>
          </cell>
          <cell r="E505">
            <v>14199</v>
          </cell>
          <cell r="F505">
            <v>9499</v>
          </cell>
        </row>
        <row r="506">
          <cell r="B506" t="str">
            <v>LED-A025i</v>
          </cell>
          <cell r="C506" t="str">
            <v>2.5mm Fine Pitch LED Poster.  Turn-key LED solution with native resolution of 224x756, built-in media player, HDMI in/out and over 6ft height.  Includes poster and 3 mounting configurations (floor, wall and hanging).  Standard 2yr warranty.</v>
          </cell>
          <cell r="D506">
            <v>10853</v>
          </cell>
          <cell r="E506">
            <v>6869</v>
          </cell>
          <cell r="F506">
            <v>5699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AF4C-CA06-4408-B826-7E5D253FFEDA}">
  <dimension ref="A1:WYJ86"/>
  <sheetViews>
    <sheetView tabSelected="1" zoomScale="124" zoomScaleNormal="124" workbookViewId="0">
      <selection activeCell="B1" sqref="B1:E15"/>
    </sheetView>
  </sheetViews>
  <sheetFormatPr defaultColWidth="0" defaultRowHeight="12.75" x14ac:dyDescent="0.2"/>
  <cols>
    <col min="1" max="1" width="21.140625" style="77" customWidth="1"/>
    <col min="2" max="2" width="22.140625" style="79" customWidth="1"/>
    <col min="3" max="3" width="53.42578125" style="75" customWidth="1"/>
    <col min="4" max="4" width="14.7109375" style="10" customWidth="1"/>
    <col min="5" max="5" width="13" style="76" customWidth="1"/>
    <col min="6" max="8" width="14.7109375" hidden="1"/>
    <col min="20" max="313" width="9.140625" hidden="1"/>
    <col min="371" max="551" width="9.140625" hidden="1"/>
    <col min="10573" max="10598" width="9.140625" hidden="1"/>
    <col min="10636" max="10703" width="9.140625" hidden="1"/>
    <col min="10856" max="11149" width="9.140625" hidden="1"/>
    <col min="11207" max="11387" width="9.140625" hidden="1"/>
    <col min="12866" max="12891" width="9.140625" hidden="1"/>
    <col min="12929" max="12996" width="9.140625" hidden="1"/>
    <col min="13149" max="13442" width="9.140625" hidden="1"/>
    <col min="13500" max="13680" width="9.140625" hidden="1"/>
    <col min="14237" max="14262" width="9.140625" hidden="1"/>
    <col min="14300" max="14367" width="9.140625" hidden="1"/>
    <col min="14520" max="14813" width="9.140625" hidden="1"/>
    <col min="14871" max="15051" width="9.140625" hidden="1"/>
    <col min="15563" max="15588" width="9.140625" hidden="1"/>
    <col min="15626" max="15693" width="9.140625" hidden="1"/>
    <col min="15846" max="16139" width="9.140625" hidden="1"/>
    <col min="16209" max="16384" width="9.140625" hidden="1"/>
  </cols>
  <sheetData>
    <row r="1" spans="1:5" ht="13.5" thickBot="1" x14ac:dyDescent="0.25">
      <c r="A1" s="1" t="s">
        <v>0</v>
      </c>
      <c r="B1" s="84" t="s">
        <v>1</v>
      </c>
      <c r="C1" s="85"/>
      <c r="D1" s="85"/>
      <c r="E1" s="86"/>
    </row>
    <row r="2" spans="1:5" ht="13.5" thickBot="1" x14ac:dyDescent="0.25">
      <c r="A2" s="2" t="s">
        <v>3</v>
      </c>
      <c r="B2" s="87"/>
      <c r="C2" s="88"/>
      <c r="D2" s="88"/>
      <c r="E2" s="89"/>
    </row>
    <row r="3" spans="1:5" ht="13.5" thickBot="1" x14ac:dyDescent="0.25">
      <c r="A3" s="3" t="s">
        <v>4</v>
      </c>
      <c r="B3" s="87"/>
      <c r="C3" s="88"/>
      <c r="D3" s="88"/>
      <c r="E3" s="89"/>
    </row>
    <row r="4" spans="1:5" ht="13.5" thickBot="1" x14ac:dyDescent="0.25">
      <c r="A4" s="4" t="s">
        <v>5</v>
      </c>
      <c r="B4" s="90"/>
      <c r="C4" s="91"/>
      <c r="D4" s="91"/>
      <c r="E4" s="92"/>
    </row>
    <row r="5" spans="1:5" ht="24.75" thickBot="1" x14ac:dyDescent="0.25">
      <c r="A5" s="5"/>
      <c r="B5" s="6" t="s">
        <v>6</v>
      </c>
      <c r="C5" s="7" t="s">
        <v>7</v>
      </c>
      <c r="D5" s="8" t="s">
        <v>8</v>
      </c>
      <c r="E5" s="9" t="s">
        <v>9</v>
      </c>
    </row>
    <row r="6" spans="1:5" ht="13.5" thickBot="1" x14ac:dyDescent="0.25">
      <c r="A6" s="11" t="s">
        <v>10</v>
      </c>
      <c r="B6" s="12"/>
      <c r="C6" s="12"/>
      <c r="D6" s="13"/>
      <c r="E6" s="14"/>
    </row>
    <row r="7" spans="1:5" ht="36.75" thickBot="1" x14ac:dyDescent="0.25">
      <c r="A7" s="93"/>
      <c r="B7" s="16" t="s">
        <v>11</v>
      </c>
      <c r="C7" s="17" t="s">
        <v>12</v>
      </c>
      <c r="D7" s="18">
        <v>164</v>
      </c>
      <c r="E7" s="19">
        <v>155.79999999999998</v>
      </c>
    </row>
    <row r="8" spans="1:5" ht="36" x14ac:dyDescent="0.2">
      <c r="A8" s="93"/>
      <c r="B8" s="20" t="s">
        <v>13</v>
      </c>
      <c r="C8" s="21" t="str">
        <f>IF(ISERROR(VLOOKUP($B8,'[1]Full Matrix'!B:F,2,FALSE)),"",(VLOOKUP($B8,'[1]Full Matrix'!B:F,2,FALSE)))</f>
        <v>AccuSync AS173M-BK, 17" LED Backlit LCD monitor, 1280 X 1024 , NaViSet, HDMI, DisplayPort &amp; VGA Inputs, Speakers, Black, 3 Year Warranty (Suggested Replacement Model for the AS171-BK)</v>
      </c>
      <c r="D8" s="22">
        <f>IF(ISERROR(VLOOKUP($B8,'[1]Full Matrix'!B:F,3,FALSE)),"",(VLOOKUP($B8,'[1]Full Matrix'!B:F,3,FALSE)))</f>
        <v>164</v>
      </c>
      <c r="E8" s="23">
        <f>D8*0.95</f>
        <v>155.79999999999998</v>
      </c>
    </row>
    <row r="9" spans="1:5" ht="36" x14ac:dyDescent="0.2">
      <c r="A9" s="93"/>
      <c r="B9" s="24" t="s">
        <v>14</v>
      </c>
      <c r="C9" s="25" t="s">
        <v>15</v>
      </c>
      <c r="D9" s="26">
        <v>197</v>
      </c>
      <c r="E9" s="19">
        <v>187.14999999999998</v>
      </c>
    </row>
    <row r="10" spans="1:5" ht="36" x14ac:dyDescent="0.2">
      <c r="A10" s="93"/>
      <c r="B10" s="27" t="s">
        <v>16</v>
      </c>
      <c r="C10" s="28" t="str">
        <f>IF(ISERROR(VLOOKUP($B10,'[1]Full Matrix'!B:F,2,FALSE)),"",(VLOOKUP($B10,'[1]Full Matrix'!B:F,2,FALSE)))</f>
        <v>AccuSync AS19Mi-BK, 19" LED Backlit LCD monitor, IPS, 1280 X 1024, NaViSet, HDMI, DisplayPort &amp; VGA Inputs, Speakers, Black, 3 Year Warranty</v>
      </c>
      <c r="D10" s="29">
        <f>IF(ISERROR(VLOOKUP($B10,'[1]Full Matrix'!B:F,3,FALSE)),"",(VLOOKUP($B10,'[1]Full Matrix'!B:F,3,FALSE)))</f>
        <v>197</v>
      </c>
      <c r="E10" s="23">
        <f>D10*0.95</f>
        <v>187.14999999999998</v>
      </c>
    </row>
    <row r="11" spans="1:5" ht="48" x14ac:dyDescent="0.2">
      <c r="A11" s="93"/>
      <c r="B11" s="27" t="s">
        <v>17</v>
      </c>
      <c r="C11" s="28" t="str">
        <f>IF(ISERROR(VLOOKUP($B11,'[1]Full Matrix'!B:F,2,FALSE)),"",(VLOOKUP($B11,'[1]Full Matrix'!B:F,2,FALSE)))</f>
        <v>AccuSync AS221F-BK, 21.5" Widescreen LED Backlit LCD monitor with 3-sided Ultra Narrow Bezels, 1920 X 1080,  HDMI, DisplayPort, VGA Inputs, NaViSet, Speakers, Black Cabinet, 3 Year Warranty (Suggested Replacement Model for the AS171-BK)</v>
      </c>
      <c r="D11" s="29">
        <f>IF(ISERROR(VLOOKUP($B11,'[1]Full Matrix'!B:F,3,FALSE)),"",(VLOOKUP($B11,'[1]Full Matrix'!B:F,3,FALSE)))</f>
        <v>189</v>
      </c>
      <c r="E11" s="23">
        <f t="shared" ref="E11:E12" si="0">D11*0.95</f>
        <v>179.54999999999998</v>
      </c>
    </row>
    <row r="12" spans="1:5" ht="36.75" thickBot="1" x14ac:dyDescent="0.25">
      <c r="A12" s="93"/>
      <c r="B12" s="27" t="s">
        <v>18</v>
      </c>
      <c r="C12" s="28" t="str">
        <f>IF(ISERROR(VLOOKUP($B12,'[1]Full Matrix'!B:F,2,FALSE)),"",(VLOOKUP($B12,'[1]Full Matrix'!B:F,2,FALSE)))</f>
        <v>AccuSync AS241F-BK, 23.8" Widescreen LED Backlit LCD monitor with 3-sided Ultra Narrow Bezels, 1920 X 1080,  HDMI, DisplayPort, VGA Inputs, NaViSet, Speakers, Black Cabinet, 3 Year Warranty</v>
      </c>
      <c r="D12" s="29">
        <f>IF(ISERROR(VLOOKUP($B12,'[1]Full Matrix'!B:F,3,FALSE)),"",(VLOOKUP($B12,'[1]Full Matrix'!B:F,3,FALSE)))</f>
        <v>219</v>
      </c>
      <c r="E12" s="23">
        <f t="shared" si="0"/>
        <v>208.04999999999998</v>
      </c>
    </row>
    <row r="13" spans="1:5" ht="13.5" thickBot="1" x14ac:dyDescent="0.25">
      <c r="A13" s="30" t="s">
        <v>19</v>
      </c>
      <c r="B13" s="31"/>
      <c r="C13" s="31" t="str">
        <f>IF(ISERROR(VLOOKUP($B13,'[1]Full Matrix'!B:F,2,FALSE)),"",(VLOOKUP($B13,'[1]Full Matrix'!B:F,2,FALSE)))</f>
        <v/>
      </c>
      <c r="D13" s="32" t="str">
        <f>IF(ISERROR(VLOOKUP($B13,'[1]Full Matrix'!B:F,3,FALSE)),"",(VLOOKUP($B13,'[1]Full Matrix'!B:F,3,FALSE)))</f>
        <v/>
      </c>
      <c r="E13" s="33"/>
    </row>
    <row r="14" spans="1:5" ht="60" x14ac:dyDescent="0.2">
      <c r="A14" s="94" t="s">
        <v>20</v>
      </c>
      <c r="B14" s="34" t="s">
        <v>21</v>
      </c>
      <c r="C14" s="35" t="str">
        <f>IF(ISERROR(VLOOKUP($B14,'[1]Full Matrix'!B:F,2,FALSE)),"",(VLOOKUP($B14,'[1]Full Matrix'!B:F,2,FALSE)))</f>
        <v>MultiSync E171M-BK, 17" LED backlit LCD monitor, 1280 x 1024, Height-Adjustable Stand, Digital / Analog Inputs, No Touch Auto Adjust, NaViSet Software, Integrated Speakers, Black Cabinet, 3 Year Warranty (Suggested Replacement Model for the LCD175M-BK)</v>
      </c>
      <c r="D14" s="36">
        <f>IF(ISERROR(VLOOKUP($B14,'[1]Full Matrix'!B:F,3,FALSE)),"",(VLOOKUP($B14,'[1]Full Matrix'!B:F,3,FALSE)))</f>
        <v>182</v>
      </c>
      <c r="E14" s="23">
        <f t="shared" ref="E14:E33" si="1">D14*0.95</f>
        <v>172.9</v>
      </c>
    </row>
    <row r="15" spans="1:5" ht="60" x14ac:dyDescent="0.2">
      <c r="A15" s="82"/>
      <c r="B15" s="34" t="s">
        <v>22</v>
      </c>
      <c r="C15" s="35" t="str">
        <f>IF(ISERROR(VLOOKUP($B15,'[1]Full Matrix'!B:F,2,FALSE)),"",(VLOOKUP($B15,'[1]Full Matrix'!B:F,2,FALSE)))</f>
        <v>MultiSync E172M-BK, 17" LED backlit LCD monitor, 1280 x 1024, Height-Adjustable Stand, HDMI, DisplayPort, VGA inputs, No Touch Auto Adjust, NaViSet Software, Integrated Speakers, Black Cabinet, 3 Year Warranty (Suggested Replacement Model for the LCD175M-BK)</v>
      </c>
      <c r="D15" s="36">
        <f>IF(ISERROR(VLOOKUP($B15,'[1]Full Matrix'!B:F,3,FALSE)),"",(VLOOKUP($B15,'[1]Full Matrix'!B:F,3,FALSE)))</f>
        <v>186</v>
      </c>
      <c r="E15" s="23">
        <f t="shared" si="1"/>
        <v>176.7</v>
      </c>
    </row>
    <row r="16" spans="1:5" ht="60" x14ac:dyDescent="0.2">
      <c r="A16" s="95"/>
      <c r="B16" s="37" t="s">
        <v>23</v>
      </c>
      <c r="C16" s="38" t="str">
        <f>IF(ISERROR(VLOOKUP($B16,'[1]Full Matrix'!B:F,2,FALSE)),"",(VLOOKUP($B16,'[1]Full Matrix'!B:F,2,FALSE)))</f>
        <v>MultiSync E221N-BK, 21.5" AH-IPS LED backlit LCD Monitor with 3-sided Ultra Narrow Bezels, 1920x1080, VGA / HDMI / DisplayPort inputs, No Touch Auto Adjust, NaViSet Administrator, 110mm Height Adjustable stand, Dual Direction Pivot, Speakers, Black Cabinet, 3 Year Warranty</v>
      </c>
      <c r="D16" s="39">
        <f>IF(ISERROR(VLOOKUP($B16,'[1]Full Matrix'!B:F,3,FALSE)),"",(VLOOKUP($B16,'[1]Full Matrix'!B:F,3,FALSE)))</f>
        <v>249</v>
      </c>
      <c r="E16" s="23">
        <f>D16*0.95</f>
        <v>236.54999999999998</v>
      </c>
    </row>
    <row r="17" spans="1:5" ht="60" x14ac:dyDescent="0.2">
      <c r="A17" s="95"/>
      <c r="B17" s="40" t="s">
        <v>24</v>
      </c>
      <c r="C17" s="41" t="str">
        <f>IF(ISERROR(VLOOKUP($B17,'[1]Full Matrix'!B:F,2,FALSE)),"",(VLOOKUP($B17,'[1]Full Matrix'!B:F,2,FALSE)))</f>
        <v>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v>
      </c>
      <c r="D17" s="39">
        <f>IF(ISERROR(VLOOKUP($B17,'[1]Full Matrix'!B:F,3,FALSE)),"",(VLOOKUP($B17,'[1]Full Matrix'!B:F,3,FALSE)))</f>
        <v>252</v>
      </c>
      <c r="E17" s="23">
        <f>D17*0.95</f>
        <v>239.39999999999998</v>
      </c>
    </row>
    <row r="18" spans="1:5" ht="60" x14ac:dyDescent="0.2">
      <c r="A18" s="95"/>
      <c r="B18" s="42" t="s">
        <v>25</v>
      </c>
      <c r="C18" s="43" t="str">
        <f>IF(ISERROR(VLOOKUP($B18,'[1]Full Matrix'!B:F,2,FALSE)),"",(VLOOKUP($B18,'[1]Full Matrix'!B:F,2,FALSE)))</f>
        <v>MultiSync E242N-BK, 23.8" AH-IPS LED backlit LCD Monitor with 3-sided Ultra Narrow Bezels, 1920x1080, VGA / HDMI / DisplayPort inputs, USB 3.0 Hub, No Touch Auto Adjust, NaViSet Administrator, 110mm Height Adjustable stand, Dual Direction Pivot, Speakers, Black Cabinet, 3 Year Warranty</v>
      </c>
      <c r="D18" s="44">
        <f>IF(ISERROR(VLOOKUP($B18,'[1]Full Matrix'!B:F,3,FALSE)),"",(VLOOKUP($B18,'[1]Full Matrix'!B:F,3,FALSE)))</f>
        <v>299</v>
      </c>
      <c r="E18" s="23">
        <f t="shared" si="1"/>
        <v>284.05</v>
      </c>
    </row>
    <row r="19" spans="1:5" ht="48" x14ac:dyDescent="0.2">
      <c r="A19" s="95"/>
      <c r="B19" s="45" t="s">
        <v>26</v>
      </c>
      <c r="C19" s="46" t="str">
        <f>IF(ISERROR(VLOOKUP($B19,'[1]Full Matrix'!B:F,2,FALSE)),"",(VLOOKUP($B19,'[1]Full Matrix'!B:F,2,FALSE)))</f>
        <v>MultiSync E245WMi-BK, 24" LED backlit LCD Monitor, AH-IPS, 1920x1200, VGA / DVI-D / DisplayPort inputs, Zero Client Mounting Plate, No Touch Auto Adjust, NaViSet, Height Adjustable stand, Pivot, Integrated Speakers, Black Cabinet, 3 Year Warranty</v>
      </c>
      <c r="D19" s="47">
        <f>IF(ISERROR(VLOOKUP($B19,'[1]Full Matrix'!B:F,3,FALSE)),"",(VLOOKUP($B19,'[1]Full Matrix'!B:F,3,FALSE)))</f>
        <v>296</v>
      </c>
      <c r="E19" s="48">
        <f>D19*0.95</f>
        <v>281.2</v>
      </c>
    </row>
    <row r="20" spans="1:5" ht="60.75" thickBot="1" x14ac:dyDescent="0.25">
      <c r="A20" s="96"/>
      <c r="B20" s="49" t="s">
        <v>27</v>
      </c>
      <c r="C20" s="50" t="str">
        <f>IF(ISERROR(VLOOKUP($B20,'[1]Full Matrix'!B:F,2,FALSE)),"",(VLOOKUP($B20,'[1]Full Matrix'!B:F,2,FALSE)))</f>
        <v>MultiSync E271N-BK, 27" IPS LED backlit LCD Monitor with 3-sided Ultra Narrow Bezels, 1920x1080, VGA / HDMI / DisplayPort inputs, No Touch Auto Adjust, NaViSet Administrator, 130mm Height Adjustable stand, Dual Direction Pivot, Speakers, Black Cabinet, 3 Year Warranty</v>
      </c>
      <c r="D20" s="51">
        <f>IF(ISERROR(VLOOKUP($B20,'[1]Full Matrix'!B:F,3,FALSE)),"",(VLOOKUP($B20,'[1]Full Matrix'!B:F,3,FALSE)))</f>
        <v>351</v>
      </c>
      <c r="E20" s="52">
        <f t="shared" si="1"/>
        <v>333.45</v>
      </c>
    </row>
    <row r="21" spans="1:5" ht="60" x14ac:dyDescent="0.2">
      <c r="A21" s="97"/>
      <c r="B21" s="37" t="s">
        <v>28</v>
      </c>
      <c r="C21" s="38" t="str">
        <f>IF(ISERROR(VLOOKUP($B21,'[1]Full Matrix'!B:F,2,FALSE)),"",(VLOOKUP($B21,'[1]Full Matrix'!B:F,2,FALSE)))</f>
        <v>MultiSync EA193Mi-BK, 19" LED Backlit LCD Monitor, AH-IPS, 1280x1024, VGA / DVI-D / DisplayPort inputs, No Touch Auto Adjust, NaViSet, Height Adjustable stand, Pivot, Integrated Speakers, Black Cabinet, 3 Year Warranty (Suggested Replacement for the EA192M-BK)</v>
      </c>
      <c r="D21" s="39">
        <f>IF(ISERROR(VLOOKUP($B21,'[1]Full Matrix'!B:F,3,FALSE)),"",(VLOOKUP($B21,'[1]Full Matrix'!B:F,3,FALSE)))</f>
        <v>252</v>
      </c>
      <c r="E21" s="23">
        <f t="shared" si="1"/>
        <v>239.39999999999998</v>
      </c>
    </row>
    <row r="22" spans="1:5" ht="60" x14ac:dyDescent="0.2">
      <c r="A22" s="95"/>
      <c r="B22" s="53" t="s">
        <v>29</v>
      </c>
      <c r="C22" s="54" t="s">
        <v>30</v>
      </c>
      <c r="D22" s="55">
        <v>263</v>
      </c>
      <c r="E22" s="19">
        <v>249.85</v>
      </c>
    </row>
    <row r="23" spans="1:5" ht="48" x14ac:dyDescent="0.2">
      <c r="A23" s="95"/>
      <c r="B23" s="37" t="s">
        <v>31</v>
      </c>
      <c r="C23" s="38" t="str">
        <f>IF(ISERROR(VLOOKUP($B23,'[1]Full Matrix'!B:F,2,FALSE)),"",(VLOOKUP($B23,'[1]Full Matrix'!B:F,2,FALSE)))</f>
        <v>MultiSync EA224WMi-BK, 21.5" LED Backlit LCD Monitor, IPS, 1920x1080, DisplayPort / DVI-D / VGA inputs, No Touch Auto Adjust, NaViSet, Height Adjustable stand, Pivot, USB Hub, Integrated Speakers, Human Sensor, Black Cabinet, 3 Year Warranty</v>
      </c>
      <c r="D23" s="39">
        <f>IF(ISERROR(VLOOKUP($B23,'[1]Full Matrix'!B:F,3,FALSE)),"",(VLOOKUP($B23,'[1]Full Matrix'!B:F,3,FALSE)))</f>
        <v>263</v>
      </c>
      <c r="E23" s="23">
        <f t="shared" si="1"/>
        <v>249.85</v>
      </c>
    </row>
    <row r="24" spans="1:5" ht="72" x14ac:dyDescent="0.2">
      <c r="A24" s="95"/>
      <c r="B24" s="37" t="s">
        <v>32</v>
      </c>
      <c r="C24" s="38" t="str">
        <f>IF(ISERROR(VLOOKUP($B24,'[1]Full Matrix'!B:F,2,FALSE)),"",(VLOOKUP($B24,'[1]Full Matrix'!B:F,2,FALSE)))</f>
        <v>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v>
      </c>
      <c r="D24" s="39">
        <f>IF(ISERROR(VLOOKUP($B24,'[1]Full Matrix'!B:F,3,FALSE)),"",(VLOOKUP($B24,'[1]Full Matrix'!B:F,3,FALSE)))</f>
        <v>269</v>
      </c>
      <c r="E24" s="23">
        <f>D24*0.95</f>
        <v>255.54999999999998</v>
      </c>
    </row>
    <row r="25" spans="1:5" ht="60" x14ac:dyDescent="0.2">
      <c r="A25" s="95"/>
      <c r="B25" s="37" t="s">
        <v>33</v>
      </c>
      <c r="C25" s="38" t="str">
        <f>IF(ISERROR(VLOOKUP($B25,'[1]Full Matrix'!B:F,2,FALSE)),"",(VLOOKUP($B25,'[1]Full Matrix'!B:F,2,FALSE)))</f>
        <v>MultiSync EA231WU-H-BK, 23" IPS LED backlit LCD Monitor with 3-sided Ultra Narrow Bezels, 1920x1200, VGA / DVI / HDMI / DisplayPort inputs, USB hub, Human Sensor, ControlSync, No Touch Auto Adjust, NaViSet Administrator, No stand, Speakers, Black Cabinet, 3 Year Warranty (BUILD TO FORECAST)</v>
      </c>
      <c r="D25" s="39">
        <f>IF(ISERROR(VLOOKUP($B25,'[1]Full Matrix'!B:F,3,FALSE)),"",(VLOOKUP($B25,'[1]Full Matrix'!B:F,3,FALSE)))</f>
        <v>269</v>
      </c>
      <c r="E25" s="23">
        <f>D25*0.95</f>
        <v>255.54999999999998</v>
      </c>
    </row>
    <row r="26" spans="1:5" ht="60" x14ac:dyDescent="0.2">
      <c r="A26" s="95"/>
      <c r="B26" s="37" t="s">
        <v>34</v>
      </c>
      <c r="C26" s="38" t="str">
        <f>IF(ISERROR(VLOOKUP($B26,'[1]Full Matrix'!B:F,2,FALSE)),"",(VLOOKUP($B26,'[1]Full Matrix'!B:F,2,FALSE)))</f>
        <v>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v>
      </c>
      <c r="D26" s="39">
        <f>IF(ISERROR(VLOOKUP($B26,'[1]Full Matrix'!B:F,3,FALSE)),"",(VLOOKUP($B26,'[1]Full Matrix'!B:F,3,FALSE)))</f>
        <v>329</v>
      </c>
      <c r="E26" s="23">
        <f>D26*0.95</f>
        <v>312.55</v>
      </c>
    </row>
    <row r="27" spans="1:5" ht="60" x14ac:dyDescent="0.2">
      <c r="A27" s="95"/>
      <c r="B27" s="37" t="s">
        <v>35</v>
      </c>
      <c r="C27" s="38" t="str">
        <f>IF(ISERROR(VLOOKUP($B27,'[1]Full Matrix'!B:F,2,FALSE)),"",(VLOOKUP($B27,'[1]Full Matrix'!B:F,2,FALSE)))</f>
        <v>MultiSync EA241F-H-BK, 24" IPS LED backlit LCD Monitor with 3-sided Ultra Narrow Bezels, 1920x1080, VGA / DVI / HDMI / DisplayPort inputs, USB hub, Human Sensor, ControlSync, No Touch Auto Adjust, NaViSet Administrator, No stand, Speakers, Black Cabinet, 3 Year Warranty (BUILD TO FORECAST)</v>
      </c>
      <c r="D27" s="39">
        <f>IF(ISERROR(VLOOKUP($B27,'[1]Full Matrix'!B:F,3,FALSE)),"",(VLOOKUP($B27,'[1]Full Matrix'!B:F,3,FALSE)))</f>
        <v>329</v>
      </c>
      <c r="E27" s="23">
        <f>D27*0.95</f>
        <v>312.55</v>
      </c>
    </row>
    <row r="28" spans="1:5" ht="72" x14ac:dyDescent="0.2">
      <c r="A28" s="95"/>
      <c r="B28" s="37" t="s">
        <v>36</v>
      </c>
      <c r="C28" s="38" t="str">
        <f>IF(ISERROR(VLOOKUP($B28,'[1]Full Matrix'!B:F,2,FALSE)),"",(VLOOKUP($B28,'[1]Full Matrix'!B:F,2,FALSE)))</f>
        <v>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v>
      </c>
      <c r="D28" s="39">
        <f>IF(ISERROR(VLOOKUP($B28,'[1]Full Matrix'!B:F,3,FALSE)),"",(VLOOKUP($B28,'[1]Full Matrix'!B:F,3,FALSE)))</f>
        <v>296</v>
      </c>
      <c r="E28" s="23">
        <f t="shared" si="1"/>
        <v>281.2</v>
      </c>
    </row>
    <row r="29" spans="1:5" ht="72" x14ac:dyDescent="0.2">
      <c r="A29" s="95"/>
      <c r="B29" s="37" t="s">
        <v>37</v>
      </c>
      <c r="C29" s="38" t="str">
        <f>IF(ISERROR(VLOOKUP($B29,'[1]Full Matrix'!B:F,2,FALSE)),"",(VLOOKUP($B29,'[1]Full Matrix'!B:F,2,FALSE)))</f>
        <v>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v>
      </c>
      <c r="D29" s="39">
        <f>IF(ISERROR(VLOOKUP($B29,'[1]Full Matrix'!B:F,3,FALSE)),"",(VLOOKUP($B29,'[1]Full Matrix'!B:F,3,FALSE)))</f>
        <v>474</v>
      </c>
      <c r="E29" s="23">
        <f t="shared" si="1"/>
        <v>450.29999999999995</v>
      </c>
    </row>
    <row r="30" spans="1:5" ht="60" x14ac:dyDescent="0.2">
      <c r="A30" s="95"/>
      <c r="B30" s="56" t="s">
        <v>38</v>
      </c>
      <c r="C30" s="28" t="str">
        <f>IF(ISERROR(VLOOKUP($B30,'[1]Full Matrix'!B:F,2,FALSE)),"",(VLOOKUP($B30,'[1]Full Matrix'!B:F,2,FALSE)))</f>
        <v>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v>
      </c>
      <c r="D30" s="39">
        <f>IF(ISERROR(VLOOKUP($B30,'[1]Full Matrix'!B:F,3,FALSE)),"",(VLOOKUP($B30,'[1]Full Matrix'!B:F,3,FALSE)))</f>
        <v>494</v>
      </c>
      <c r="E30" s="23">
        <f t="shared" si="1"/>
        <v>469.29999999999995</v>
      </c>
    </row>
    <row r="31" spans="1:5" ht="72" x14ac:dyDescent="0.2">
      <c r="A31" s="95"/>
      <c r="B31" s="57" t="s">
        <v>39</v>
      </c>
      <c r="C31" s="25" t="s">
        <v>40</v>
      </c>
      <c r="D31" s="55">
        <v>681</v>
      </c>
      <c r="E31" s="19">
        <v>646.94999999999993</v>
      </c>
    </row>
    <row r="32" spans="1:5" ht="84" x14ac:dyDescent="0.2">
      <c r="A32" s="95"/>
      <c r="B32" s="56" t="s">
        <v>41</v>
      </c>
      <c r="C32" s="28" t="str">
        <f>IF(ISERROR(VLOOKUP($B32,'[1]Full Matrix'!B:F,2,FALSE)),"",(VLOOKUP($B32,'[1]Full Matrix'!B:F,2,FALSE)))</f>
        <v>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v>
      </c>
      <c r="D32" s="39">
        <f>IF(ISERROR(VLOOKUP($B32,'[1]Full Matrix'!B:F,3,FALSE)),"",(VLOOKUP($B32,'[1]Full Matrix'!B:F,3,FALSE)))</f>
        <v>681</v>
      </c>
      <c r="E32" s="23">
        <f t="shared" si="1"/>
        <v>646.94999999999993</v>
      </c>
    </row>
    <row r="33" spans="1:5" ht="72.75" thickBot="1" x14ac:dyDescent="0.25">
      <c r="A33" s="95"/>
      <c r="B33" s="58" t="s">
        <v>42</v>
      </c>
      <c r="C33" s="28" t="str">
        <f>IF(ISERROR(VLOOKUP($B33,'[1]Full Matrix'!B:F,2,FALSE)),"",(VLOOKUP($B33,'[1]Full Matrix'!B:F,2,FALSE)))</f>
        <v>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v>
      </c>
      <c r="D33" s="44">
        <f>IF(ISERROR(VLOOKUP($B33,'[1]Full Matrix'!B:F,3,FALSE)),"",(VLOOKUP($B33,'[1]Full Matrix'!B:F,3,FALSE)))</f>
        <v>769</v>
      </c>
      <c r="E33" s="23">
        <f t="shared" si="1"/>
        <v>730.55</v>
      </c>
    </row>
    <row r="34" spans="1:5" ht="60" x14ac:dyDescent="0.2">
      <c r="A34" s="97"/>
      <c r="B34" s="59" t="s">
        <v>43</v>
      </c>
      <c r="C34" s="60" t="str">
        <f>IF(ISERROR(VLOOKUP($B34,'[1]Full Matrix'!B:F,2,FALSE)),"",(VLOOKUP($B34,'[1]Full Matrix'!B:F,2,FALSE)))</f>
        <v>MultiSync EX241UN-BK, 24" LED Backlit LCD Monitor, AH-IPS, 1920x1080, Ultra-narrow Bezels on All Sides, HDMI / DisplayPort (in / out) / DVI-D / VGA inputs, No Touch Auto Adjust, NaViSet, Height Adjustable stand, Pivot, USB Hub, Integrated Speakers, Black Cabinet, 3 Year Warranty</v>
      </c>
      <c r="D34" s="29">
        <f>IF(ISERROR(VLOOKUP($B34,'[1]Full Matrix'!B:F,3,FALSE)),"",(VLOOKUP($B34,'[1]Full Matrix'!B:F,3,FALSE)))</f>
        <v>449</v>
      </c>
      <c r="E34" s="23">
        <f>D34*0.95</f>
        <v>426.54999999999995</v>
      </c>
    </row>
    <row r="35" spans="1:5" ht="60" x14ac:dyDescent="0.2">
      <c r="A35" s="95"/>
      <c r="B35" s="61" t="s">
        <v>44</v>
      </c>
      <c r="C35" s="60" t="str">
        <f>IF(ISERROR(VLOOKUP($B35,'[1]Full Matrix'!B:F,2,FALSE)),"",(VLOOKUP($B35,'[1]Full Matrix'!B:F,2,FALSE)))</f>
        <v>MultiSync EX241UN-BK (without stand), 24" LED Backlit LCD Monitor, IPS, 1920x1080, Ultra-narrow Bezels on All Sides, HDMI / DisplayPort (in / out) / DVI-D / VGA inputs, No Touch Auto Adjust, NaViSet, USB Hub, Integrated Speakers, Black Cabinet, 3 Year Warranty</v>
      </c>
      <c r="D35" s="39">
        <f>IF(ISERROR(VLOOKUP($B35,'[1]Full Matrix'!B:F,3,FALSE)),"",(VLOOKUP($B35,'[1]Full Matrix'!B:F,3,FALSE)))</f>
        <v>449</v>
      </c>
      <c r="E35" s="23">
        <f>D35*0.95</f>
        <v>426.54999999999995</v>
      </c>
    </row>
    <row r="36" spans="1:5" ht="60" x14ac:dyDescent="0.2">
      <c r="A36" s="95"/>
      <c r="B36" s="61" t="s">
        <v>45</v>
      </c>
      <c r="C36" s="60" t="str">
        <f>IF(ISERROR(VLOOKUP($B36,'[1]Full Matrix'!B:F,2,FALSE)),"",(VLOOKUP($B36,'[1]Full Matrix'!B:F,2,FALSE)))</f>
        <v>MultiSync EX241UN-PT-H (touch display, without stand), 24" LED Backlit LCD Monitor, IPS, 1920x1080, Installed 10 point PCAP touch overlay, HDMI / DisplayPort (in / out) / DVI-D / VGA inputs, NaViSet, USB Hub, Integrated Speakers, Black Cabinet, 3 Year Warranty</v>
      </c>
      <c r="D36" s="39">
        <f>IF(ISERROR(VLOOKUP($B36,'[1]Full Matrix'!B:F,3,FALSE)),"",(VLOOKUP($B36,'[1]Full Matrix'!B:F,3,FALSE)))</f>
        <v>1259</v>
      </c>
      <c r="E36" s="23">
        <f>D36*0.95</f>
        <v>1196.05</v>
      </c>
    </row>
    <row r="37" spans="1:5" ht="72.75" thickBot="1" x14ac:dyDescent="0.25">
      <c r="A37" s="95"/>
      <c r="B37" s="62" t="s">
        <v>46</v>
      </c>
      <c r="C37" s="60" t="str">
        <f>IF(ISERROR(VLOOKUP($B37,'[1]Full Matrix'!B:F,2,FALSE)),"",(VLOOKUP($B37,'[1]Full Matrix'!B:F,2,FALSE)))</f>
        <v>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v>
      </c>
      <c r="D37" s="63">
        <f>IF(ISERROR(VLOOKUP($B37,'[1]Full Matrix'!B:F,3,FALSE)),"",(VLOOKUP($B37,'[1]Full Matrix'!B:F,3,FALSE)))</f>
        <v>1061</v>
      </c>
      <c r="E37" s="23">
        <f>D37*0.95</f>
        <v>1007.9499999999999</v>
      </c>
    </row>
    <row r="38" spans="1:5" ht="13.5" thickBot="1" x14ac:dyDescent="0.25">
      <c r="A38" s="30" t="s">
        <v>47</v>
      </c>
      <c r="B38" s="31"/>
      <c r="C38" s="31" t="str">
        <f>IF(ISERROR(VLOOKUP($B38,'[1]Full Matrix'!B:F,2,FALSE)),"",(VLOOKUP($B38,'[1]Full Matrix'!B:F,2,FALSE)))</f>
        <v/>
      </c>
      <c r="D38" s="32" t="str">
        <f>IF(ISERROR(VLOOKUP($B38,'[1]Full Matrix'!B:F,3,FALSE)),"",(VLOOKUP($B38,'[1]Full Matrix'!B:F,3,FALSE)))</f>
        <v/>
      </c>
      <c r="E38" s="33"/>
    </row>
    <row r="39" spans="1:5" ht="48.75" thickBot="1" x14ac:dyDescent="0.25">
      <c r="A39" s="64"/>
      <c r="B39" s="59" t="s">
        <v>48</v>
      </c>
      <c r="C39" s="60" t="str">
        <f>IF(ISERROR(VLOOKUP($B39,'[1]Full Matrix'!B:F,2,FALSE)),"",(VLOOKUP($B39,'[1]Full Matrix'!B:F,2,FALSE)))</f>
        <v>The KT-SS1 is a human sensor and ambient sensor option for ultra-narrow bezel desktop monitors, including the MultiSync EX241UN. This provides both ambient and human sensing functionality similar to other models in the MultiSync EA Series.</v>
      </c>
      <c r="D39" s="29">
        <f>IF(ISERROR(VLOOKUP($B39,'[1]Full Matrix'!B:F,3,FALSE)),"",(VLOOKUP($B39,'[1]Full Matrix'!B:F,3,FALSE)))</f>
        <v>54</v>
      </c>
      <c r="E39" s="23">
        <f>D39*0.95</f>
        <v>51.3</v>
      </c>
    </row>
    <row r="40" spans="1:5" ht="13.5" thickBot="1" x14ac:dyDescent="0.25">
      <c r="A40" s="30" t="s">
        <v>49</v>
      </c>
      <c r="B40" s="31"/>
      <c r="C40" s="31" t="str">
        <f>IF(ISERROR(VLOOKUP($B40,'[1]Full Matrix'!B:F,2,FALSE)),"",(VLOOKUP($B40,'[1]Full Matrix'!B:F,2,FALSE)))</f>
        <v/>
      </c>
      <c r="D40" s="32" t="str">
        <f>IF(ISERROR(VLOOKUP($B40,'[1]Full Matrix'!B:F,3,FALSE)),"",(VLOOKUP($B40,'[1]Full Matrix'!B:F,3,FALSE)))</f>
        <v/>
      </c>
      <c r="E40" s="65"/>
    </row>
    <row r="41" spans="1:5" ht="48.75" thickBot="1" x14ac:dyDescent="0.25">
      <c r="A41" s="66"/>
      <c r="B41" s="67" t="s">
        <v>50</v>
      </c>
      <c r="C41" s="50" t="str">
        <f>IF(ISERROR(VLOOKUP($B41,'[1]Full Matrix'!B:F,2,FALSE)),"",(VLOOKUP($B41,'[1]Full Matrix'!B:F,2,FALSE)))</f>
        <v>MultiSync P243W-BK, 24" LED Backlit LCD Monitor, AH-IPS, sRGB color, 1920x1200, w/Ambix4 - DVI-D, VGA, DisplayPort, HDMI, USB 3.1 Hub with DisplaySync Pro, 14 Bit 3D LUT, Pivot, Black Cabinet, 4 year warranty (Suggested Replacement Model for the P242W-BK)</v>
      </c>
      <c r="D41" s="68">
        <f>IF(ISERROR(VLOOKUP($B41,'[1]Full Matrix'!B:F,3,FALSE)),"",(VLOOKUP($B41,'[1]Full Matrix'!B:F,3,FALSE)))</f>
        <v>824</v>
      </c>
      <c r="E41" s="48">
        <f>D41*0.85</f>
        <v>700.4</v>
      </c>
    </row>
    <row r="42" spans="1:5" ht="13.5" thickBot="1" x14ac:dyDescent="0.25">
      <c r="A42" s="30" t="s">
        <v>51</v>
      </c>
      <c r="B42" s="31"/>
      <c r="C42" s="31" t="str">
        <f>IF(ISERROR(VLOOKUP($B42,'[1]Full Matrix'!B:F,2,FALSE)),"",(VLOOKUP($B42,'[1]Full Matrix'!B:F,2,FALSE)))</f>
        <v/>
      </c>
      <c r="D42" s="32" t="str">
        <f>IF(ISERROR(VLOOKUP($B42,'[1]Full Matrix'!B:F,3,FALSE)),"",(VLOOKUP($B42,'[1]Full Matrix'!B:F,3,FALSE)))</f>
        <v/>
      </c>
      <c r="E42" s="33"/>
    </row>
    <row r="43" spans="1:5" ht="48" x14ac:dyDescent="0.2">
      <c r="A43" s="95"/>
      <c r="B43" s="37" t="s">
        <v>52</v>
      </c>
      <c r="C43" s="38" t="str">
        <f>IF(ISERROR(VLOOKUP($B43,'[1]Full Matrix'!B:F,2,FALSE)),"",(VLOOKUP($B43,'[1]Full Matrix'!B:F,2,FALSE)))</f>
        <v>MultiSync PA243W, 24" Wide Gamut W-LED Backlit LCD Monitor, IPS, 1920x1200, w/Ambix4, DVI-D, VGA, DisplayPort, HDMI, USB 3.1 Hub with DisplaySync Pro, 14 Bit 3D LUT, MultiProfiler, Pivot, White Cabinet, 4 year warranty</v>
      </c>
      <c r="D43" s="39">
        <f>IF(ISERROR(VLOOKUP($B43,'[1]Full Matrix'!B:F,3,FALSE)),"",(VLOOKUP($B43,'[1]Full Matrix'!B:F,3,FALSE)))</f>
        <v>1044</v>
      </c>
      <c r="E43" s="23">
        <f>D43*0.85</f>
        <v>887.4</v>
      </c>
    </row>
    <row r="44" spans="1:5" ht="60" x14ac:dyDescent="0.2">
      <c r="A44" s="95"/>
      <c r="B44" s="37" t="s">
        <v>53</v>
      </c>
      <c r="C44" s="38" t="str">
        <f>IF(ISERROR(VLOOKUP($B44,'[1]Full Matrix'!B:F,2,FALSE)),"",(VLOOKUP($B44,'[1]Full Matrix'!B:F,2,FALSE)))</f>
        <v>MultiSync PA243W-BK, 24" Wide Gamut W-LED Backlit LCD Monitor, IPS, 1920x1200, w/Ambix4, DVI-D, VGA, DisplayPort, HDMI, USB 3.1 Hub with DisplaySync Pro, 14 Bit 3D LUT, MultiProfiler, Pivot, Black Cabinet, 4 year warranty (Suggested replacement for the PA242W-BK)</v>
      </c>
      <c r="D44" s="39">
        <f>IF(ISERROR(VLOOKUP($B44,'[1]Full Matrix'!B:F,3,FALSE)),"",(VLOOKUP($B44,'[1]Full Matrix'!B:F,3,FALSE)))</f>
        <v>1044</v>
      </c>
      <c r="E44" s="23">
        <f>D44*0.85</f>
        <v>887.4</v>
      </c>
    </row>
    <row r="45" spans="1:5" ht="72" x14ac:dyDescent="0.2">
      <c r="A45" s="95"/>
      <c r="B45" s="37" t="s">
        <v>54</v>
      </c>
      <c r="C45" s="38" t="str">
        <f>IF(ISERROR(VLOOKUP($B45,'[1]Full Matrix'!B:F,2,FALSE)),"",(VLOOKUP($B45,'[1]Full Matrix'!B:F,2,FALSE)))</f>
        <v>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v>
      </c>
      <c r="D45" s="39">
        <f>IF(ISERROR(VLOOKUP($B45,'[1]Full Matrix'!B:F,3,FALSE)),"",(VLOOKUP($B45,'[1]Full Matrix'!B:F,3,FALSE)))</f>
        <v>1429</v>
      </c>
      <c r="E45" s="23">
        <f>D45*0.85</f>
        <v>1214.6499999999999</v>
      </c>
    </row>
    <row r="46" spans="1:5" ht="60.75" thickBot="1" x14ac:dyDescent="0.25">
      <c r="A46" s="95"/>
      <c r="B46" s="37" t="s">
        <v>55</v>
      </c>
      <c r="C46" s="38" t="str">
        <f>IF(ISERROR(VLOOKUP($B46,'[1]Full Matrix'!B:F,2,FALSE)),"",(VLOOKUP($B46,'[1]Full Matrix'!B:F,2,FALSE)))</f>
        <v>MultiSync PA311D-BK, 31.1" Wide Color Gamut LED Backlit LCD Monitor, IPS, 4096x2160, 17:9, DisplayPort 1.4, HDMI 2.0b, USB Type C, USB Hub with DisplaySync Pro, SpectraView Engine color management, 14-bit 3D LUT, AdobeRGB, REC 2020, sRGB, Pivot, Black Cabinet, 4 year warranty</v>
      </c>
      <c r="D46" s="39">
        <f>IF(ISERROR(VLOOKUP($B46,'[1]Full Matrix'!B:F,3,FALSE)),"",(VLOOKUP($B46,'[1]Full Matrix'!B:F,3,FALSE)))</f>
        <v>3299</v>
      </c>
      <c r="E46" s="48">
        <f>D46*0.9</f>
        <v>2969.1</v>
      </c>
    </row>
    <row r="47" spans="1:5" ht="13.5" thickBot="1" x14ac:dyDescent="0.25">
      <c r="A47" s="30" t="s">
        <v>56</v>
      </c>
      <c r="B47" s="31"/>
      <c r="C47" s="31" t="str">
        <f>IF(ISERROR(VLOOKUP($B47,'[1]Full Matrix'!B:F,2,FALSE)),"",(VLOOKUP($B47,'[1]Full Matrix'!B:F,2,FALSE)))</f>
        <v/>
      </c>
      <c r="D47" s="32" t="str">
        <f>IF(ISERROR(VLOOKUP($B47,'[1]Full Matrix'!B:F,3,FALSE)),"",(VLOOKUP($B47,'[1]Full Matrix'!B:F,3,FALSE)))</f>
        <v/>
      </c>
      <c r="E47" s="33"/>
    </row>
    <row r="48" spans="1:5" ht="96" x14ac:dyDescent="0.2">
      <c r="A48" s="69"/>
      <c r="B48" s="20" t="s">
        <v>57</v>
      </c>
      <c r="C48" s="21" t="str">
        <f>IF(ISERROR(VLOOKUP($B48,'[1]Full Matrix'!B:F,2,FALSE)),"",(VLOOKUP($B48,'[1]Full Matrix'!B:F,2,FALSE)))</f>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
      <c r="D48" s="22">
        <f>IF(ISERROR(VLOOKUP($B48,'[1]Full Matrix'!B:F,3,FALSE)),"",(VLOOKUP($B48,'[1]Full Matrix'!B:F,3,FALSE)))</f>
        <v>1044</v>
      </c>
      <c r="E48" s="23">
        <f>D55*0.85</f>
        <v>887.4</v>
      </c>
    </row>
    <row r="49" spans="1:5" ht="60" x14ac:dyDescent="0.2">
      <c r="A49" s="69"/>
      <c r="B49" s="70" t="s">
        <v>58</v>
      </c>
      <c r="C49" s="28" t="str">
        <f>IF(ISERROR(VLOOKUP($B49,'[1]Full Matrix'!B:F,2,FALSE)),"",(VLOOKUP($B49,'[1]Full Matrix'!B:F,2,FALSE)))</f>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
      <c r="D49" s="29">
        <f>IF(ISERROR(VLOOKUP($B49,'[1]Full Matrix'!B:F,3,FALSE)),"",(VLOOKUP($B49,'[1]Full Matrix'!B:F,3,FALSE)))</f>
        <v>636</v>
      </c>
      <c r="E49" s="23">
        <f t="shared" ref="E49:E62" si="2">D49*0.85</f>
        <v>540.6</v>
      </c>
    </row>
    <row r="50" spans="1:5" ht="72" x14ac:dyDescent="0.2">
      <c r="A50" s="69"/>
      <c r="B50" s="70" t="s">
        <v>59</v>
      </c>
      <c r="C50" s="28" t="str">
        <f>IF(ISERROR(VLOOKUP($B50,'[1]Full Matrix'!B:F,2,FALSE)),"",(VLOOKUP($B50,'[1]Full Matrix'!B:F,2,FALSE)))</f>
        <v>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v>
      </c>
      <c r="D50" s="29">
        <f>IF(ISERROR(VLOOKUP($B50,'[1]Full Matrix'!B:F,3,FALSE)),"",(VLOOKUP($B50,'[1]Full Matrix'!B:F,3,FALSE)))</f>
        <v>439</v>
      </c>
      <c r="E50" s="23">
        <f>D50*0.85</f>
        <v>373.15</v>
      </c>
    </row>
    <row r="51" spans="1:5" ht="72" x14ac:dyDescent="0.2">
      <c r="A51" s="69"/>
      <c r="B51" s="70" t="s">
        <v>60</v>
      </c>
      <c r="C51" s="28" t="str">
        <f>IF(ISERROR(VLOOKUP($B51,'[1]Full Matrix'!B:F,2,FALSE)),"",(VLOOKUP($B51,'[1]Full Matrix'!B:F,2,FALSE)))</f>
        <v>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v>
      </c>
      <c r="D51" s="29">
        <f>IF(ISERROR(VLOOKUP($B51,'[1]Full Matrix'!B:F,3,FALSE)),"",(VLOOKUP($B51,'[1]Full Matrix'!B:F,3,FALSE)))</f>
        <v>489</v>
      </c>
      <c r="E51" s="23">
        <f>D51*0.85</f>
        <v>415.65</v>
      </c>
    </row>
    <row r="52" spans="1:5" ht="72" x14ac:dyDescent="0.2">
      <c r="A52" s="82"/>
      <c r="B52" s="70" t="s">
        <v>61</v>
      </c>
      <c r="C52" s="28" t="str">
        <f>IF(ISERROR(VLOOKUP($B52,'[1]Full Matrix'!B:F,2,FALSE)),"",(VLOOKUP($B52,'[1]Full Matrix'!B:F,2,FALSE)))</f>
        <v>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v>
      </c>
      <c r="D52" s="29">
        <f>IF(ISERROR(VLOOKUP($B52,'[1]Full Matrix'!B:F,3,FALSE)),"",(VLOOKUP($B52,'[1]Full Matrix'!B:F,3,FALSE)))</f>
        <v>661</v>
      </c>
      <c r="E52" s="23">
        <f t="shared" si="2"/>
        <v>561.85</v>
      </c>
    </row>
    <row r="53" spans="1:5" ht="72" x14ac:dyDescent="0.2">
      <c r="A53" s="82"/>
      <c r="B53" s="70" t="s">
        <v>62</v>
      </c>
      <c r="C53" s="28" t="str">
        <f>IF(ISERROR(VLOOKUP($B53,'[1]Full Matrix'!B:F,2,FALSE)),"",(VLOOKUP($B53,'[1]Full Matrix'!B:F,2,FALSE)))</f>
        <v>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v>
      </c>
      <c r="D53" s="29">
        <f>IF(ISERROR(VLOOKUP($B53,'[1]Full Matrix'!B:F,3,FALSE)),"",(VLOOKUP($B53,'[1]Full Matrix'!B:F,3,FALSE)))</f>
        <v>661</v>
      </c>
      <c r="E53" s="23">
        <f>D53*0.85</f>
        <v>561.85</v>
      </c>
    </row>
    <row r="54" spans="1:5" ht="96" x14ac:dyDescent="0.2">
      <c r="A54" s="82"/>
      <c r="B54" s="70" t="s">
        <v>63</v>
      </c>
      <c r="C54" s="28" t="str">
        <f>IF(ISERROR(VLOOKUP($B54,'[1]Full Matrix'!B:F,2,FALSE)),"",(VLOOKUP($B54,'[1]Full Matrix'!B:F,2,FALSE)))</f>
        <v>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v>
      </c>
      <c r="D54" s="29">
        <f>IF(ISERROR(VLOOKUP($B54,'[1]Full Matrix'!B:F,3,FALSE)),"",(VLOOKUP($B54,'[1]Full Matrix'!B:F,3,FALSE)))</f>
        <v>846</v>
      </c>
      <c r="E54" s="23">
        <f>D54*0.85</f>
        <v>719.1</v>
      </c>
    </row>
    <row r="55" spans="1:5" ht="96" x14ac:dyDescent="0.2">
      <c r="A55" s="83"/>
      <c r="B55" s="20" t="s">
        <v>57</v>
      </c>
      <c r="C55" s="28" t="str">
        <f>IF(ISERROR(VLOOKUP($B55,'[1]Full Matrix'!B:F,2,FALSE)),"",(VLOOKUP($B55,'[1]Full Matrix'!B:F,2,FALSE)))</f>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
      <c r="D55" s="71">
        <f>IF(ISERROR(VLOOKUP($B55,'[1]Full Matrix'!B:F,3,FALSE)),"",(VLOOKUP($B55,'[1]Full Matrix'!B:F,3,FALSE)))</f>
        <v>1044</v>
      </c>
      <c r="E55" s="23">
        <f>D55*0.85</f>
        <v>887.4</v>
      </c>
    </row>
    <row r="56" spans="1:5" ht="60" x14ac:dyDescent="0.2">
      <c r="A56" s="83"/>
      <c r="B56" s="70" t="s">
        <v>58</v>
      </c>
      <c r="C56" s="28" t="str">
        <f>IF(ISERROR(VLOOKUP($B56,'[1]Full Matrix'!B:F,2,FALSE)),"",(VLOOKUP($B56,'[1]Full Matrix'!B:F,2,FALSE)))</f>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
      <c r="D56" s="29">
        <f>IF(ISERROR(VLOOKUP($B56,'[1]Full Matrix'!B:F,3,FALSE)),"",(VLOOKUP($B56,'[1]Full Matrix'!B:F,3,FALSE)))</f>
        <v>636</v>
      </c>
      <c r="E56" s="23">
        <f t="shared" si="2"/>
        <v>540.6</v>
      </c>
    </row>
    <row r="57" spans="1:5" ht="72" x14ac:dyDescent="0.2">
      <c r="A57" s="83"/>
      <c r="B57" s="70" t="s">
        <v>64</v>
      </c>
      <c r="C57" s="28" t="str">
        <f>IF(ISERROR(VLOOKUP($B57,'[1]Full Matrix'!B:F,2,FALSE)),"",(VLOOKUP($B57,'[1]Full Matrix'!B:F,2,FALSE)))</f>
        <v>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v>
      </c>
      <c r="D57" s="29">
        <f>IF(ISERROR(VLOOKUP($B57,'[1]Full Matrix'!B:F,3,FALSE)),"",(VLOOKUP($B57,'[1]Full Matrix'!B:F,3,FALSE)))</f>
        <v>1249</v>
      </c>
      <c r="E57" s="23">
        <f t="shared" si="2"/>
        <v>1061.6499999999999</v>
      </c>
    </row>
    <row r="58" spans="1:5" ht="84" x14ac:dyDescent="0.2">
      <c r="A58" s="83"/>
      <c r="B58" s="37" t="s">
        <v>65</v>
      </c>
      <c r="C58" s="38" t="str">
        <f>IF(ISERROR(VLOOKUP($B58,'[1]Full Matrix'!B:F,2,FALSE)),"",(VLOOKUP($B58,'[1]Full Matrix'!B:F,2,FALSE)))</f>
        <v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v>
      </c>
      <c r="D58" s="39">
        <f>IF(ISERROR(VLOOKUP($B58,'[1]Full Matrix'!B:F,3,FALSE)),"",(VLOOKUP($B58,'[1]Full Matrix'!B:F,3,FALSE)))</f>
        <v>1044</v>
      </c>
      <c r="E58" s="23">
        <f t="shared" si="2"/>
        <v>887.4</v>
      </c>
    </row>
    <row r="59" spans="1:5" ht="72" x14ac:dyDescent="0.2">
      <c r="A59" s="83"/>
      <c r="B59" s="37" t="s">
        <v>66</v>
      </c>
      <c r="C59" s="38" t="str">
        <f>IF(ISERROR(VLOOKUP($B59,'[1]Full Matrix'!B:F,2,FALSE)),"",(VLOOKUP($B59,'[1]Full Matrix'!B:F,2,FALSE)))</f>
        <v xml:space="preserve">MultiSync PA243W-SV, 24" Wide Gamut W-LED Backlit LCD Monitor with SpectraView color calibration bundle, IPS, 1920x1200, w/Ambix4, DVI-D, VGA, DisplayPort, HDMI, USB 3.1 Hub with DisplaySync Pro, 14 Bit 3D LUT, MultiProfiler, Pivot, White Cabinet, 4 year warranty
</v>
      </c>
      <c r="D59" s="39">
        <f>IF(ISERROR(VLOOKUP($B59,'[1]Full Matrix'!B:F,3,FALSE)),"",(VLOOKUP($B59,'[1]Full Matrix'!B:F,3,FALSE)))</f>
        <v>1209</v>
      </c>
      <c r="E59" s="23">
        <f>D59*0.85</f>
        <v>1027.6499999999999</v>
      </c>
    </row>
    <row r="60" spans="1:5" ht="72" x14ac:dyDescent="0.2">
      <c r="A60" s="83"/>
      <c r="B60" s="37" t="s">
        <v>67</v>
      </c>
      <c r="C60" s="38" t="str">
        <f>IF(ISERROR(VLOOKUP($B60,'[1]Full Matrix'!B:F,2,FALSE)),"",(VLOOKUP($B60,'[1]Full Matrix'!B:F,2,FALSE)))</f>
        <v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v>
      </c>
      <c r="D60" s="39">
        <f>IF(ISERROR(VLOOKUP($B60,'[1]Full Matrix'!B:F,3,FALSE)),"",(VLOOKUP($B60,'[1]Full Matrix'!B:F,3,FALSE)))</f>
        <v>1209</v>
      </c>
      <c r="E60" s="23">
        <f t="shared" si="2"/>
        <v>1027.6499999999999</v>
      </c>
    </row>
    <row r="61" spans="1:5" ht="96" x14ac:dyDescent="0.2">
      <c r="A61" s="83"/>
      <c r="B61" s="20" t="s">
        <v>68</v>
      </c>
      <c r="C61" s="28" t="str">
        <f>IF(ISERROR(VLOOKUP($B61,'[1]Full Matrix'!B:F,2,FALSE)),"",(VLOOKUP($B61,'[1]Full Matrix'!B:F,2,FALSE)))</f>
        <v>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v>
      </c>
      <c r="D61" s="71">
        <f>IF(ISERROR(VLOOKUP($B61,'[1]Full Matrix'!B:F,3,FALSE)),"",(VLOOKUP($B61,'[1]Full Matrix'!B:F,3,FALSE)))</f>
        <v>1704</v>
      </c>
      <c r="E61" s="23">
        <f t="shared" si="2"/>
        <v>1448.3999999999999</v>
      </c>
    </row>
    <row r="62" spans="1:5" ht="72" x14ac:dyDescent="0.2">
      <c r="A62" s="83"/>
      <c r="B62" s="72" t="s">
        <v>69</v>
      </c>
      <c r="C62" s="28" t="str">
        <f>IF(ISERROR(VLOOKUP($B62,'[1]Full Matrix'!B:F,2,FALSE)),"",(VLOOKUP($B62,'[1]Full Matrix'!B:F,2,FALSE)))</f>
        <v>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v>
      </c>
      <c r="D62" s="39">
        <f>IF(ISERROR(VLOOKUP($B62,'[1]Full Matrix'!B:F,3,FALSE)),"",(VLOOKUP($B62,'[1]Full Matrix'!B:F,3,FALSE)))</f>
        <v>3574</v>
      </c>
      <c r="E62" s="23">
        <f t="shared" si="2"/>
        <v>3037.9</v>
      </c>
    </row>
    <row r="63" spans="1:5" x14ac:dyDescent="0.2">
      <c r="A63" s="73"/>
      <c r="B63" s="74"/>
    </row>
    <row r="64" spans="1:5" x14ac:dyDescent="0.2">
      <c r="B64" s="74"/>
    </row>
    <row r="65" spans="1:3" x14ac:dyDescent="0.2">
      <c r="B65" s="74"/>
      <c r="C65" s="75" t="s">
        <v>2</v>
      </c>
    </row>
    <row r="66" spans="1:3" x14ac:dyDescent="0.2">
      <c r="A66" s="78"/>
      <c r="B66" s="74"/>
    </row>
    <row r="67" spans="1:3" x14ac:dyDescent="0.2">
      <c r="A67" s="78"/>
    </row>
    <row r="68" spans="1:3" x14ac:dyDescent="0.2">
      <c r="A68" s="78"/>
    </row>
    <row r="69" spans="1:3" x14ac:dyDescent="0.2">
      <c r="A69" s="78"/>
    </row>
    <row r="70" spans="1:3" x14ac:dyDescent="0.2">
      <c r="A70" s="73"/>
    </row>
    <row r="71" spans="1:3" x14ac:dyDescent="0.2">
      <c r="A71" s="80"/>
      <c r="B71" s="74"/>
    </row>
    <row r="72" spans="1:3" x14ac:dyDescent="0.2">
      <c r="A72" s="80"/>
    </row>
    <row r="73" spans="1:3" x14ac:dyDescent="0.2">
      <c r="A73" s="80"/>
    </row>
    <row r="74" spans="1:3" x14ac:dyDescent="0.2">
      <c r="A74" s="80"/>
    </row>
    <row r="75" spans="1:3" x14ac:dyDescent="0.2">
      <c r="A75" s="73"/>
    </row>
    <row r="76" spans="1:3" x14ac:dyDescent="0.2">
      <c r="A76" s="73"/>
    </row>
    <row r="77" spans="1:3" x14ac:dyDescent="0.2">
      <c r="A77" s="73"/>
    </row>
    <row r="80" spans="1:3" x14ac:dyDescent="0.2">
      <c r="A80" s="78"/>
    </row>
    <row r="81" spans="1:5" x14ac:dyDescent="0.2">
      <c r="A81" s="78"/>
    </row>
    <row r="82" spans="1:5" x14ac:dyDescent="0.2">
      <c r="A82" s="78"/>
      <c r="B82"/>
      <c r="C82" s="15"/>
      <c r="E82" s="10"/>
    </row>
    <row r="83" spans="1:5" x14ac:dyDescent="0.2">
      <c r="A83" s="78"/>
      <c r="B83"/>
      <c r="C83" s="15"/>
      <c r="E83" s="10"/>
    </row>
    <row r="84" spans="1:5" x14ac:dyDescent="0.2">
      <c r="A84" s="78"/>
      <c r="B84"/>
      <c r="C84" s="15"/>
      <c r="E84" s="10"/>
    </row>
    <row r="85" spans="1:5" x14ac:dyDescent="0.2">
      <c r="A85" s="81"/>
      <c r="B85"/>
      <c r="C85" s="15"/>
      <c r="E85" s="10"/>
    </row>
    <row r="86" spans="1:5" x14ac:dyDescent="0.2">
      <c r="A86" s="73"/>
      <c r="B86"/>
      <c r="C86" s="15"/>
      <c r="E86" s="10"/>
    </row>
  </sheetData>
  <mergeCells count="7">
    <mergeCell ref="A52:A62"/>
    <mergeCell ref="B1:E4"/>
    <mergeCell ref="A7:A12"/>
    <mergeCell ref="A14:A20"/>
    <mergeCell ref="A21:A33"/>
    <mergeCell ref="A34:A37"/>
    <mergeCell ref="A43:A46"/>
  </mergeCells>
  <conditionalFormatting sqref="B33">
    <cfRule type="expression" dxfId="9" priority="10">
      <formula>B33&lt;&gt;#REF!</formula>
    </cfRule>
  </conditionalFormatting>
  <conditionalFormatting sqref="B54">
    <cfRule type="expression" dxfId="8" priority="9">
      <formula>B54&lt;&gt;#REF!</formula>
    </cfRule>
  </conditionalFormatting>
  <conditionalFormatting sqref="B29">
    <cfRule type="expression" dxfId="7" priority="8">
      <formula>B29&lt;&gt;#REF!</formula>
    </cfRule>
  </conditionalFormatting>
  <conditionalFormatting sqref="B48:B51">
    <cfRule type="expression" dxfId="6" priority="7">
      <formula>B48&lt;&gt;#REF!</formula>
    </cfRule>
  </conditionalFormatting>
  <conditionalFormatting sqref="B55">
    <cfRule type="expression" dxfId="5" priority="6">
      <formula>B55&lt;&gt;#REF!</formula>
    </cfRule>
  </conditionalFormatting>
  <conditionalFormatting sqref="C33:D33">
    <cfRule type="expression" dxfId="4" priority="5">
      <formula>C33&lt;&gt;#REF!</formula>
    </cfRule>
  </conditionalFormatting>
  <conditionalFormatting sqref="C54:D54">
    <cfRule type="expression" dxfId="3" priority="4">
      <formula>C54&lt;&gt;#REF!</formula>
    </cfRule>
  </conditionalFormatting>
  <conditionalFormatting sqref="C29:D29">
    <cfRule type="expression" dxfId="2" priority="3">
      <formula>C29&lt;&gt;#REF!</formula>
    </cfRule>
  </conditionalFormatting>
  <conditionalFormatting sqref="C48:D51">
    <cfRule type="expression" dxfId="1" priority="2">
      <formula>C48&lt;&gt;#REF!</formula>
    </cfRule>
  </conditionalFormatting>
  <conditionalFormatting sqref="C55:D55">
    <cfRule type="expression" dxfId="0" priority="1">
      <formula>C55&lt;&gt;#REF!</formula>
    </cfRule>
  </conditionalFormatting>
  <pageMargins left="0.7" right="0.7" top="0.75" bottom="0.75" header="0.3" footer="0.3"/>
  <pageSetup scale="74"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EPL3760 Monitors</vt:lpstr>
      <vt:lpstr>'MS EPL3760 Monitors'!Print_Titles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2020-07-14T12:52:03Z</cp:lastPrinted>
  <dcterms:created xsi:type="dcterms:W3CDTF">2020-07-06T21:43:54Z</dcterms:created>
  <dcterms:modified xsi:type="dcterms:W3CDTF">2020-07-14T12:52:54Z</dcterms:modified>
</cp:coreProperties>
</file>